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/>
  <mc:AlternateContent xmlns:mc="http://schemas.openxmlformats.org/markup-compatibility/2006">
    <mc:Choice Requires="x15">
      <x15ac:absPath xmlns:x15ac="http://schemas.microsoft.com/office/spreadsheetml/2010/11/ac" url="\\ovis\ACE Consultants - Travail\CLIENTS\Enseignement\78 - Université Versailles\IARD\2025 - Renégociation\2025 - DCE\"/>
    </mc:Choice>
  </mc:AlternateContent>
  <xr:revisionPtr revIDLastSave="0" documentId="13_ncr:1_{79D91DF9-96F3-4D4F-B30D-6511AFF2BE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TAT DE PATRIMOINE" sheetId="1" r:id="rId1"/>
    <sheet name="PARKINGS COUVERTS" sheetId="3" r:id="rId2"/>
  </sheets>
  <definedNames>
    <definedName name="_xlnm._FilterDatabase" localSheetId="0" hidden="1">'ETAT DE PATRIMOINE'!$A$3:$U$44</definedName>
    <definedName name="_xlnm.Print_Area" localSheetId="0">'ETAT DE PATRIMOINE'!$A$2:$R$59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3" l="1"/>
  <c r="F14" i="3"/>
  <c r="H14" i="3"/>
  <c r="F11" i="3"/>
  <c r="E11" i="3"/>
  <c r="F8" i="3"/>
  <c r="F19" i="1"/>
  <c r="F46" i="1" l="1"/>
  <c r="E46" i="1"/>
</calcChain>
</file>

<file path=xl/sharedStrings.xml><?xml version="1.0" encoding="utf-8"?>
<sst xmlns="http://schemas.openxmlformats.org/spreadsheetml/2006/main" count="677" uniqueCount="161">
  <si>
    <t>Désignation du bâtiment</t>
  </si>
  <si>
    <t>Adresse</t>
  </si>
  <si>
    <t>Qualité juridique (1)</t>
  </si>
  <si>
    <t>Activité (2)</t>
  </si>
  <si>
    <t>(2): si le bâtiment est inoccupé ou en travaux: l'indiquer à cet endroit</t>
  </si>
  <si>
    <t>ERP (3)</t>
  </si>
  <si>
    <t>Bâtiment occupé par des tiers (4)</t>
  </si>
  <si>
    <t>(4): préciser quels tiers, la nature de l'occupation, la convention applicable</t>
  </si>
  <si>
    <t>TOTAL</t>
  </si>
  <si>
    <t>(3): établissement recevant du public: indiquer type et catégorie</t>
  </si>
  <si>
    <t xml:space="preserve">Bâtiment classé / inscrit </t>
  </si>
  <si>
    <t>Alarme intrusion (si oui reliée ou non)</t>
  </si>
  <si>
    <t>Alarme incendie (si oui reliée ou non)</t>
  </si>
  <si>
    <t>Présence de panneau photovoltaïques (5)</t>
  </si>
  <si>
    <t>(5): préciser puissance / surface / type / propriété de l'équipement</t>
  </si>
  <si>
    <t xml:space="preserve">Les informations sont données à titre indicatif. Toute erreur ne peut engager la responsabilité du souscripteur, l'assureur étant réputé connaitre et accepter le patrimoine en l'état. </t>
  </si>
  <si>
    <t>Divers / commentaires</t>
  </si>
  <si>
    <t>Surface terrain si connue</t>
  </si>
  <si>
    <t>(6): - Liste des ouvrages et divers hors bâtiments (indiquer si classés / inscrits) :
- ponts / tunnels, passages à niveaux,
- ouvrages techniques : station d’épuration, pompe de relevage, château d’eau,
- statues, fontaines, monuments, cimetières,
- remparts, ruines,
- aires de jeux, terrains de sports, aires de loisirs…</t>
  </si>
  <si>
    <t xml:space="preserve">Elément classé / inscrit </t>
  </si>
  <si>
    <t>Valeur si connue</t>
  </si>
  <si>
    <t>Observations</t>
  </si>
  <si>
    <t>Vidéoprotection</t>
  </si>
  <si>
    <t>(6) : Indquer intensité du risque : Très élevé / Elevé / Modéré / Faible</t>
  </si>
  <si>
    <t>Bâtiment situé en zone inondable (6)
OUI / NON 
Si oui intensité (6)</t>
  </si>
  <si>
    <t>(7) : Attention, l’absence de déclaration à l’assureur de ces clauses pourrait entrainer un recours de l’assureur à l’égard de l’assureur du bénéficiaire de cette clause, nonobstant la clause de renonciation à recours.</t>
  </si>
  <si>
    <t>ETAT PATRIMOINE</t>
  </si>
  <si>
    <t>Désignation du site sans bâtiment (6)</t>
  </si>
  <si>
    <t xml:space="preserve">Présence d'amiante connue (si oui préciser) : </t>
  </si>
  <si>
    <t>(1): propriétaire Occupant / Propriétaire non occupant / locataire / autre (autre forme d'occupation: préciser la nature dans ce cas)</t>
  </si>
  <si>
    <t>Nombre de niveaux (sous sol compris)</t>
  </si>
  <si>
    <t>3 rue de la Division Leclerc</t>
  </si>
  <si>
    <t>28 boulevard Roger Salengro</t>
  </si>
  <si>
    <t>ST QUENTIN - Simone VEIL (UFR de la Santé)</t>
  </si>
  <si>
    <t>2 avenue de la Source de la Bièvre</t>
  </si>
  <si>
    <t>MANTES LA JOLIE (IUT) - BATIMENT A</t>
  </si>
  <si>
    <t>7 rue Jean Hoët</t>
  </si>
  <si>
    <t>MANTES LA JOLIE (IUT) - BATIMENT B</t>
  </si>
  <si>
    <t>MANTES LA JOLIE (IUT) - BATIMENT C</t>
  </si>
  <si>
    <t>MANTES Pôle technologique du Mantois - ISTY</t>
  </si>
  <si>
    <t>RAMBOUILLET (Annexe IUT de Vélizy) - CAMUS</t>
  </si>
  <si>
    <t>19 allée des Vignes</t>
  </si>
  <si>
    <t>RAMBOUILLET (Annexe IUT de Vélizy) - COLBERT</t>
  </si>
  <si>
    <t>RAMBOUILLET (Annexe IUT de Vélizy) - EDISON</t>
  </si>
  <si>
    <t>RAMBOUILLET (Annexe IUT de Vélizy) - ELSA TRIOLET</t>
  </si>
  <si>
    <t>RAMBOUILLET  (Annexe IUT de Vélizy) - HERMES</t>
  </si>
  <si>
    <t>ST QUENTIN - BU - BU SQY</t>
  </si>
  <si>
    <t>45 boulevard Vauban</t>
  </si>
  <si>
    <t>D'ALEMBERT - BATIMENT D'ALEMBERT</t>
  </si>
  <si>
    <t>5/7 boulevard d'Alembert</t>
  </si>
  <si>
    <t>MAISON DE L'ETUDIANT - MDE MARTA PAN</t>
  </si>
  <si>
    <t>1 allée de l'astronomie</t>
  </si>
  <si>
    <t>VAUBAN - BATIMENT VAUBAN A</t>
  </si>
  <si>
    <t>47 boulevard Vauban</t>
  </si>
  <si>
    <t>VAUBAN - BATIMENT VAUBAN B</t>
  </si>
  <si>
    <t>ST QUENTIN - LECLERC - BATIMENT LECLERC</t>
  </si>
  <si>
    <t>ST QUENTIN - OVSQ - ERP</t>
  </si>
  <si>
    <t>11 boulevard d'Alembert</t>
  </si>
  <si>
    <t>ST QUENTIN - OVSQ - GRANGE A ET GRANGE B</t>
  </si>
  <si>
    <t>ST QUENTIN - OVSQ - LA HALLE</t>
  </si>
  <si>
    <t>ST QUENTIN - OVSQ - MAISON DE MAITRE</t>
  </si>
  <si>
    <t>ST QUENTIN - RABELAIS - BATIMENT RABELAIS</t>
  </si>
  <si>
    <t>9 boulevard d’Alembert</t>
  </si>
  <si>
    <t>VELIZY - BATIMENT BASTIE</t>
  </si>
  <si>
    <t xml:space="preserve">10-12 avenue de l’Europe </t>
  </si>
  <si>
    <t>VELIZY - BATIMENT BLERIOT</t>
  </si>
  <si>
    <t>VELIZY - BATIMENT BOUCHER</t>
  </si>
  <si>
    <t>VELIZY - BATIMENT GARROS</t>
  </si>
  <si>
    <t>VELIZY - BATIMENT MERMOZ</t>
  </si>
  <si>
    <t>VELIZY - MODULAIRE ILOT 2</t>
  </si>
  <si>
    <t>VELIZY - BATIMENT SAINT EXUPERY</t>
  </si>
  <si>
    <t xml:space="preserve">VERSAILLES - Présidence et services centraux) BATIMENT A </t>
  </si>
  <si>
    <t>55 avenue de Paris</t>
  </si>
  <si>
    <t>VERSAILLES - Présidence et services centraux) BATIMENT B</t>
  </si>
  <si>
    <t>VERSAILLES - Présidence et services centraux) BATIMENT C</t>
  </si>
  <si>
    <t>VERSAILLES - Présidence et services centraux) BATIMENT D</t>
  </si>
  <si>
    <t>45 Avenue des États Unis</t>
  </si>
  <si>
    <t>VERSAILLES - UFR des Sciences - BATIMENT BUFFON</t>
  </si>
  <si>
    <t>VERSAILLES - UFR des Sciences - BATIMENT DESCARTES</t>
  </si>
  <si>
    <t>VERSAILLES - UFR des Sciences - BATIMENT FERMAT</t>
  </si>
  <si>
    <t>VERSAILLES - UFR des Sciences - BATIMENT LAVOISIER</t>
  </si>
  <si>
    <t>VERSAILLES - UFR des Sciences - BATIMENT PANHARD</t>
  </si>
  <si>
    <t>VERSAILLES - UFR des Sciences - BATIMENT PERSHING</t>
  </si>
  <si>
    <t>VERSAILLES - UFR des Sciences -  BU SCIENCES</t>
  </si>
  <si>
    <t>CODE POSTAL</t>
  </si>
  <si>
    <t>COMMUNE</t>
  </si>
  <si>
    <t>Montigny-Le-Bretonneux</t>
  </si>
  <si>
    <t>Mantes-La-Jolie</t>
  </si>
  <si>
    <t>Mantes-La-Ville</t>
  </si>
  <si>
    <t>Rambouillet</t>
  </si>
  <si>
    <t>Guyancourt</t>
  </si>
  <si>
    <t xml:space="preserve"> Vélizy-Villacoublay</t>
  </si>
  <si>
    <t>Versailles</t>
  </si>
  <si>
    <t>Surface Utile Brute (SUB)</t>
  </si>
  <si>
    <t>Surface De Plancher (SDP)</t>
  </si>
  <si>
    <t>VERSAILLES - UFR des Sciences - BATIMENT JOLIOT CURIE (ex. bâtiment E)</t>
  </si>
  <si>
    <t>R : 1ère catégorie</t>
  </si>
  <si>
    <t>R : 3ème catégorie</t>
  </si>
  <si>
    <t>R : 2ème catégorie</t>
  </si>
  <si>
    <t>R : 5ème catégorie</t>
  </si>
  <si>
    <t>S : 2ème catégorie</t>
  </si>
  <si>
    <t>W : 3ème catégorie</t>
  </si>
  <si>
    <t>type R : 2 x 2ème catégorie (bat A et B)</t>
  </si>
  <si>
    <t xml:space="preserve">R : 5ème catégorie </t>
  </si>
  <si>
    <t>N : 3ème catégorie</t>
  </si>
  <si>
    <t>R : 4ème catégorie</t>
  </si>
  <si>
    <t>OUI reliée</t>
  </si>
  <si>
    <t>NON</t>
  </si>
  <si>
    <t xml:space="preserve">Oui non reliée </t>
  </si>
  <si>
    <t>OUI non reliée</t>
  </si>
  <si>
    <t>Oui non reliée (DAF)</t>
  </si>
  <si>
    <t>OUI : voir contrôle peridodique 2024  en annexe</t>
  </si>
  <si>
    <t>Oui reliée</t>
  </si>
  <si>
    <t>Enseignement</t>
  </si>
  <si>
    <t>Activité Principale(2)</t>
  </si>
  <si>
    <t>Recherche / Enseignement</t>
  </si>
  <si>
    <t>Administration / Enseignement</t>
  </si>
  <si>
    <t>Documentation</t>
  </si>
  <si>
    <t>Administration</t>
  </si>
  <si>
    <t>Recherche</t>
  </si>
  <si>
    <t>Documentation ?</t>
  </si>
  <si>
    <t>Logements</t>
  </si>
  <si>
    <t>Oui (106)</t>
  </si>
  <si>
    <t>Oui (73)</t>
  </si>
  <si>
    <t>Oui (144)</t>
  </si>
  <si>
    <t>Oui (418)</t>
  </si>
  <si>
    <t>Oui (388)</t>
  </si>
  <si>
    <t xml:space="preserve">Propriétaire occuppant </t>
  </si>
  <si>
    <t>VERSAILLES - UFR des Sciences - BATIMENT SOPHIE GERMAIN (ex. bâtiment D)</t>
  </si>
  <si>
    <t>OUI : tresse, chaudière et conduit chaufferie (voir DTA en annexe)</t>
  </si>
  <si>
    <t xml:space="preserve">PPP </t>
  </si>
  <si>
    <t>voir attestations assurances en annexe</t>
  </si>
  <si>
    <t>Oui</t>
  </si>
  <si>
    <t>NON (prévu pour 2026)</t>
  </si>
  <si>
    <t>Oui non reliée</t>
  </si>
  <si>
    <t>Nombre de niveaux</t>
  </si>
  <si>
    <t>Interieur / Exterieur / Sous-sol</t>
  </si>
  <si>
    <t>Présence d’un système d’extinction automatique (sprinklers) ? (Si oui, date)</t>
  </si>
  <si>
    <t>Présence de robinets d’incendie armés ?</t>
  </si>
  <si>
    <t>Présence d’extincteurs mobiles ?</t>
  </si>
  <si>
    <t>Report de l’alarme (astreinte, société de gardiennage, télésurveillance…)
(Si oui intensité)</t>
  </si>
  <si>
    <t>Portes coupe-feu ?</t>
  </si>
  <si>
    <t>Abonnement “prévention conseil incendie”?</t>
  </si>
  <si>
    <t>Présence d’exutoires de fumées et de chaleur?</t>
  </si>
  <si>
    <t>Les moyens de premiers secours, les systèmes de détection automatique et de désenfumage sont-ils vérifiés régulièrement par une société agréée ?</t>
  </si>
  <si>
    <t>VERSAILLES - Présidence et services centraux</t>
  </si>
  <si>
    <t>ST QUENTIN - OVSQ</t>
  </si>
  <si>
    <t>Exterieur (couvert)</t>
  </si>
  <si>
    <t>Sous-sol</t>
  </si>
  <si>
    <t>PARKINGS COUVERTS</t>
  </si>
  <si>
    <t>Q18</t>
  </si>
  <si>
    <t>Q19</t>
  </si>
  <si>
    <t>Le contrôle annuel est-il fait par un vérificateur agréé ?</t>
  </si>
  <si>
    <t>INSTALLATIONS ELECTRIQUES</t>
  </si>
  <si>
    <t xml:space="preserve">Protection et prévention incendie </t>
  </si>
  <si>
    <t>Organisation interne de la sécurité</t>
  </si>
  <si>
    <t>Il y a-t-il un affichage des plans d'évacuation ?</t>
  </si>
  <si>
    <t>Y a-t-il un service d’astreinte pour incidents techniques ?</t>
  </si>
  <si>
    <t>Existe-t-il une procédure de type permis de feu dans le cas de travaux par point chaud ?</t>
  </si>
  <si>
    <t>OUI</t>
  </si>
  <si>
    <t>Surface Développé en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</si>
</sst>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8"/>
      <color theme="1"/>
      <name val="Century Gothic"/>
      <family val="2"/>
    </font>
    <font>
      <sz val="11"/>
      <color theme="1"/>
      <name val="Century Gothic"/>
      <family val="2"/>
    </font>
    <font>
      <sz val="8"/>
      <color theme="1"/>
      <name val="Century Gothic"/>
      <family val="2"/>
    </font>
    <font>
      <b/>
      <sz val="10"/>
      <color theme="1"/>
      <name val="Century Gothic"/>
      <family val="2"/>
    </font>
    <font>
      <sz val="9"/>
      <color theme="0"/>
      <name val="Century Gothic"/>
      <family val="2"/>
    </font>
    <font>
      <sz val="10"/>
      <color theme="1"/>
      <name val="Century Gothic"/>
      <family val="2"/>
    </font>
    <font>
      <b/>
      <sz val="14"/>
      <color theme="0"/>
      <name val="Century Gothic"/>
      <family val="2"/>
    </font>
    <font>
      <b/>
      <i/>
      <sz val="11"/>
      <color theme="1"/>
      <name val="Century Gothic"/>
      <family val="2"/>
    </font>
    <font>
      <sz val="9"/>
      <color theme="1"/>
      <name val="Century Gothic"/>
      <family val="2"/>
    </font>
    <font>
      <b/>
      <sz val="9"/>
      <color theme="1"/>
      <name val="Century Gothic"/>
      <family val="2"/>
    </font>
    <font>
      <sz val="8"/>
      <name val="Calibri"/>
      <family val="2"/>
      <scheme val="minor"/>
    </font>
    <font>
      <sz val="14"/>
      <color theme="0"/>
      <name val="Century Gothic"/>
      <family val="2"/>
    </font>
    <font>
      <i/>
      <sz val="11"/>
      <color theme="1"/>
      <name val="Century Gothic"/>
      <family val="2"/>
    </font>
    <font>
      <i/>
      <sz val="11"/>
      <color theme="0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155C6F"/>
        <bgColor indexed="64"/>
      </patternFill>
    </fill>
  </fills>
  <borders count="9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3" borderId="0" xfId="0" applyFont="1" applyFill="1" applyAlignment="1">
      <alignment vertical="center"/>
    </xf>
    <xf numFmtId="0" fontId="2" fillId="3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4" borderId="0" xfId="0" applyFont="1" applyFill="1"/>
    <xf numFmtId="0" fontId="6" fillId="4" borderId="0" xfId="0" applyFont="1" applyFill="1" applyAlignment="1">
      <alignment vertical="center"/>
    </xf>
    <xf numFmtId="0" fontId="9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9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9" fillId="3" borderId="1" xfId="0" applyFont="1" applyFill="1" applyBorder="1" applyAlignment="1">
      <alignment horizontal="right" vertical="center"/>
    </xf>
    <xf numFmtId="0" fontId="3" fillId="5" borderId="1" xfId="0" applyFont="1" applyFill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4" borderId="6" xfId="0" applyFont="1" applyFill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6" borderId="1" xfId="0" applyFont="1" applyFill="1" applyBorder="1" applyAlignment="1">
      <alignment vertical="center"/>
    </xf>
    <xf numFmtId="0" fontId="5" fillId="7" borderId="1" xfId="0" applyFont="1" applyFill="1" applyBorder="1" applyAlignment="1">
      <alignment horizontal="center" vertical="center" wrapText="1"/>
    </xf>
    <xf numFmtId="0" fontId="1" fillId="0" borderId="0" xfId="0" applyFont="1"/>
    <xf numFmtId="3" fontId="3" fillId="0" borderId="1" xfId="0" applyNumberFormat="1" applyFont="1" applyBorder="1" applyAlignment="1">
      <alignment horizontal="right" vertical="center"/>
    </xf>
    <xf numFmtId="3" fontId="3" fillId="6" borderId="1" xfId="0" applyNumberFormat="1" applyFont="1" applyFill="1" applyBorder="1" applyAlignment="1">
      <alignment horizontal="right" vertical="center"/>
    </xf>
    <xf numFmtId="3" fontId="9" fillId="0" borderId="1" xfId="0" applyNumberFormat="1" applyFont="1" applyBorder="1" applyAlignment="1">
      <alignment horizontal="right" vertical="center"/>
    </xf>
    <xf numFmtId="3" fontId="9" fillId="0" borderId="1" xfId="0" applyNumberFormat="1" applyFont="1" applyBorder="1" applyAlignment="1">
      <alignment horizontal="left" vertical="center"/>
    </xf>
    <xf numFmtId="3" fontId="3" fillId="0" borderId="1" xfId="0" applyNumberFormat="1" applyFont="1" applyBorder="1" applyAlignment="1">
      <alignment vertical="center"/>
    </xf>
    <xf numFmtId="3" fontId="6" fillId="4" borderId="2" xfId="0" applyNumberFormat="1" applyFont="1" applyFill="1" applyBorder="1" applyAlignment="1">
      <alignment vertical="center"/>
    </xf>
    <xf numFmtId="3" fontId="4" fillId="4" borderId="2" xfId="0" applyNumberFormat="1" applyFont="1" applyFill="1" applyBorder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6" fillId="4" borderId="0" xfId="0" applyFont="1" applyFill="1" applyAlignment="1">
      <alignment vertical="center" wrapText="1"/>
    </xf>
    <xf numFmtId="0" fontId="4" fillId="4" borderId="3" xfId="0" applyFont="1" applyFill="1" applyBorder="1" applyAlignment="1">
      <alignment horizontal="right" vertical="center"/>
    </xf>
    <xf numFmtId="0" fontId="4" fillId="4" borderId="4" xfId="0" applyFont="1" applyFill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155C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1C7C95"/>
      </a:dk2>
      <a:lt2>
        <a:srgbClr val="CFE2E7"/>
      </a:lt2>
      <a:accent1>
        <a:srgbClr val="353535"/>
      </a:accent1>
      <a:accent2>
        <a:srgbClr val="31B4E6"/>
      </a:accent2>
      <a:accent3>
        <a:srgbClr val="265991"/>
      </a:accent3>
      <a:accent4>
        <a:srgbClr val="7E40CC"/>
      </a:accent4>
      <a:accent5>
        <a:srgbClr val="B927E9"/>
      </a:accent5>
      <a:accent6>
        <a:srgbClr val="E833BF"/>
      </a:accent6>
      <a:hlink>
        <a:srgbClr val="2DA0F1"/>
      </a:hlink>
      <a:folHlink>
        <a:srgbClr val="7ED1E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62"/>
  <sheetViews>
    <sheetView tabSelected="1" zoomScale="90" zoomScaleNormal="90" workbookViewId="0">
      <selection activeCell="A3" sqref="A3:XFD3"/>
    </sheetView>
  </sheetViews>
  <sheetFormatPr baseColWidth="10" defaultColWidth="11.42578125" defaultRowHeight="16.5" x14ac:dyDescent="0.3"/>
  <cols>
    <col min="1" max="1" width="58.85546875" style="5" customWidth="1"/>
    <col min="2" max="2" width="33.42578125" style="5" customWidth="1"/>
    <col min="3" max="3" width="13.140625" style="5" bestFit="1" customWidth="1"/>
    <col min="4" max="4" width="22.140625" style="5" bestFit="1" customWidth="1"/>
    <col min="5" max="5" width="15.140625" style="5" customWidth="1"/>
    <col min="6" max="7" width="13.28515625" style="5" customWidth="1"/>
    <col min="8" max="8" width="32.7109375" style="5" bestFit="1" customWidth="1"/>
    <col min="9" max="9" width="24.42578125" style="5" bestFit="1" customWidth="1"/>
    <col min="10" max="10" width="13.7109375" style="5" customWidth="1"/>
    <col min="11" max="11" width="20.28515625" style="5" customWidth="1"/>
    <col min="12" max="12" width="18.7109375" style="5" hidden="1" customWidth="1"/>
    <col min="13" max="13" width="15.42578125" style="5" customWidth="1"/>
    <col min="14" max="14" width="19.42578125" style="5" customWidth="1"/>
    <col min="15" max="15" width="18.7109375" style="5" customWidth="1"/>
    <col min="16" max="16" width="61.42578125" style="5" customWidth="1"/>
    <col min="17" max="17" width="20.42578125" style="5" customWidth="1"/>
    <col min="18" max="18" width="35" style="5" bestFit="1" customWidth="1"/>
    <col min="19" max="19" width="27.28515625" style="1" customWidth="1"/>
    <col min="20" max="16384" width="11.42578125" style="1"/>
  </cols>
  <sheetData>
    <row r="1" spans="1:21" ht="42" customHeight="1" x14ac:dyDescent="0.3">
      <c r="A1" s="42" t="s">
        <v>26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</row>
    <row r="2" spans="1:21" ht="33.75" customHeight="1" x14ac:dyDescent="0.3">
      <c r="A2" s="49" t="s">
        <v>15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spans="1:21" s="2" customFormat="1" ht="66.75" customHeight="1" x14ac:dyDescent="0.3">
      <c r="A3" s="8" t="s">
        <v>0</v>
      </c>
      <c r="B3" s="8" t="s">
        <v>1</v>
      </c>
      <c r="C3" s="8" t="s">
        <v>84</v>
      </c>
      <c r="D3" s="8" t="s">
        <v>85</v>
      </c>
      <c r="E3" s="8" t="s">
        <v>93</v>
      </c>
      <c r="F3" s="8" t="s">
        <v>94</v>
      </c>
      <c r="G3" s="8" t="s">
        <v>30</v>
      </c>
      <c r="H3" s="8" t="s">
        <v>2</v>
      </c>
      <c r="I3" s="8" t="s">
        <v>114</v>
      </c>
      <c r="J3" s="8" t="s">
        <v>10</v>
      </c>
      <c r="K3" s="8" t="s">
        <v>5</v>
      </c>
      <c r="L3" s="8" t="s">
        <v>6</v>
      </c>
      <c r="M3" s="8" t="s">
        <v>11</v>
      </c>
      <c r="N3" s="8" t="s">
        <v>12</v>
      </c>
      <c r="O3" s="8" t="s">
        <v>13</v>
      </c>
      <c r="P3" s="8" t="s">
        <v>28</v>
      </c>
      <c r="Q3" s="8" t="s">
        <v>24</v>
      </c>
      <c r="R3" s="8" t="s">
        <v>16</v>
      </c>
    </row>
    <row r="4" spans="1:21" s="15" customFormat="1" ht="25.5" customHeight="1" x14ac:dyDescent="0.25">
      <c r="A4" s="13" t="s">
        <v>33</v>
      </c>
      <c r="B4" s="13" t="s">
        <v>34</v>
      </c>
      <c r="C4" s="13">
        <v>78180</v>
      </c>
      <c r="D4" s="13" t="s">
        <v>86</v>
      </c>
      <c r="E4" s="21">
        <v>11746.52</v>
      </c>
      <c r="F4" s="21">
        <v>12488.55</v>
      </c>
      <c r="G4" s="13">
        <v>8</v>
      </c>
      <c r="H4" s="13" t="s">
        <v>130</v>
      </c>
      <c r="I4" s="13" t="s">
        <v>115</v>
      </c>
      <c r="J4" s="13" t="s">
        <v>107</v>
      </c>
      <c r="K4" s="13" t="s">
        <v>96</v>
      </c>
      <c r="L4" s="13"/>
      <c r="M4" s="13" t="s">
        <v>132</v>
      </c>
      <c r="N4" s="9" t="s">
        <v>106</v>
      </c>
      <c r="O4" s="13" t="s">
        <v>107</v>
      </c>
      <c r="P4" s="13" t="s">
        <v>107</v>
      </c>
      <c r="Q4" s="13" t="s">
        <v>107</v>
      </c>
      <c r="R4" s="13" t="s">
        <v>131</v>
      </c>
      <c r="S4" s="14"/>
      <c r="T4" s="14"/>
      <c r="U4" s="14"/>
    </row>
    <row r="5" spans="1:21" s="4" customFormat="1" ht="22.5" customHeight="1" x14ac:dyDescent="0.25">
      <c r="A5" s="9" t="s">
        <v>35</v>
      </c>
      <c r="B5" s="9" t="s">
        <v>36</v>
      </c>
      <c r="C5" s="9">
        <v>78200</v>
      </c>
      <c r="D5" s="9" t="s">
        <v>87</v>
      </c>
      <c r="E5" s="22">
        <v>2279.7600000000002</v>
      </c>
      <c r="F5" s="22">
        <v>2397.3200000000002</v>
      </c>
      <c r="G5" s="9">
        <v>4</v>
      </c>
      <c r="H5" s="13" t="s">
        <v>127</v>
      </c>
      <c r="I5" s="9" t="s">
        <v>113</v>
      </c>
      <c r="J5" s="13" t="s">
        <v>107</v>
      </c>
      <c r="K5" s="50" t="s">
        <v>97</v>
      </c>
      <c r="L5" s="9"/>
      <c r="M5" s="50" t="s">
        <v>112</v>
      </c>
      <c r="N5" s="50" t="s">
        <v>106</v>
      </c>
      <c r="O5" s="13" t="s">
        <v>107</v>
      </c>
      <c r="P5" s="50" t="s">
        <v>111</v>
      </c>
      <c r="Q5" s="13" t="s">
        <v>107</v>
      </c>
      <c r="R5" s="9"/>
      <c r="S5" s="3"/>
      <c r="T5" s="3"/>
      <c r="U5" s="3"/>
    </row>
    <row r="6" spans="1:21" s="4" customFormat="1" ht="22.5" customHeight="1" x14ac:dyDescent="0.25">
      <c r="A6" s="9" t="s">
        <v>37</v>
      </c>
      <c r="B6" s="9" t="s">
        <v>36</v>
      </c>
      <c r="C6" s="9">
        <v>78200</v>
      </c>
      <c r="D6" s="9" t="s">
        <v>87</v>
      </c>
      <c r="E6" s="22">
        <v>1310.31</v>
      </c>
      <c r="F6" s="22">
        <v>1442.97</v>
      </c>
      <c r="G6" s="9">
        <v>2</v>
      </c>
      <c r="H6" s="13" t="s">
        <v>127</v>
      </c>
      <c r="I6" s="9" t="s">
        <v>113</v>
      </c>
      <c r="J6" s="13" t="s">
        <v>107</v>
      </c>
      <c r="K6" s="51"/>
      <c r="L6" s="9"/>
      <c r="M6" s="51"/>
      <c r="N6" s="51"/>
      <c r="O6" s="13" t="s">
        <v>107</v>
      </c>
      <c r="P6" s="51"/>
      <c r="Q6" s="13" t="s">
        <v>107</v>
      </c>
      <c r="R6" s="9"/>
      <c r="S6" s="3"/>
      <c r="T6" s="3"/>
      <c r="U6" s="3"/>
    </row>
    <row r="7" spans="1:21" s="4" customFormat="1" ht="22.5" customHeight="1" x14ac:dyDescent="0.25">
      <c r="A7" s="9" t="s">
        <v>38</v>
      </c>
      <c r="B7" s="9" t="s">
        <v>36</v>
      </c>
      <c r="C7" s="9">
        <v>78200</v>
      </c>
      <c r="D7" s="9" t="s">
        <v>87</v>
      </c>
      <c r="E7" s="22">
        <v>2829.29</v>
      </c>
      <c r="F7" s="22">
        <v>2996.62</v>
      </c>
      <c r="G7" s="9">
        <v>3</v>
      </c>
      <c r="H7" s="13" t="s">
        <v>127</v>
      </c>
      <c r="I7" s="9" t="s">
        <v>113</v>
      </c>
      <c r="J7" s="13" t="s">
        <v>107</v>
      </c>
      <c r="K7" s="52"/>
      <c r="L7" s="9"/>
      <c r="M7" s="52"/>
      <c r="N7" s="52"/>
      <c r="O7" s="13" t="s">
        <v>107</v>
      </c>
      <c r="P7" s="52"/>
      <c r="Q7" s="13" t="s">
        <v>107</v>
      </c>
      <c r="R7" s="9"/>
      <c r="S7" s="3"/>
      <c r="T7" s="3"/>
      <c r="U7" s="3"/>
    </row>
    <row r="8" spans="1:21" s="4" customFormat="1" ht="22.5" customHeight="1" x14ac:dyDescent="0.25">
      <c r="A8" s="9" t="s">
        <v>39</v>
      </c>
      <c r="B8" s="9" t="s">
        <v>32</v>
      </c>
      <c r="C8" s="9">
        <v>78711</v>
      </c>
      <c r="D8" s="9" t="s">
        <v>88</v>
      </c>
      <c r="E8" s="22">
        <v>4519.6899999999996</v>
      </c>
      <c r="F8" s="22">
        <v>4709.38</v>
      </c>
      <c r="G8" s="9">
        <v>7</v>
      </c>
      <c r="H8" s="13" t="s">
        <v>127</v>
      </c>
      <c r="I8" s="9" t="s">
        <v>113</v>
      </c>
      <c r="J8" s="13" t="s">
        <v>107</v>
      </c>
      <c r="K8" s="9" t="s">
        <v>98</v>
      </c>
      <c r="L8" s="9"/>
      <c r="M8" s="9" t="s">
        <v>112</v>
      </c>
      <c r="N8" s="9" t="s">
        <v>106</v>
      </c>
      <c r="O8" s="13" t="s">
        <v>107</v>
      </c>
      <c r="P8" s="9" t="s">
        <v>107</v>
      </c>
      <c r="Q8" s="13" t="s">
        <v>107</v>
      </c>
      <c r="R8" s="9"/>
      <c r="S8" s="3"/>
      <c r="T8" s="3"/>
      <c r="U8" s="3"/>
    </row>
    <row r="9" spans="1:21" s="4" customFormat="1" ht="22.5" customHeight="1" x14ac:dyDescent="0.25">
      <c r="A9" s="9" t="s">
        <v>40</v>
      </c>
      <c r="B9" s="9" t="s">
        <v>41</v>
      </c>
      <c r="C9" s="9">
        <v>78120</v>
      </c>
      <c r="D9" s="9" t="s">
        <v>89</v>
      </c>
      <c r="E9" s="22">
        <v>192.67</v>
      </c>
      <c r="F9" s="22">
        <v>194.83</v>
      </c>
      <c r="G9" s="9">
        <v>1</v>
      </c>
      <c r="H9" s="13" t="s">
        <v>127</v>
      </c>
      <c r="I9" s="9" t="s">
        <v>113</v>
      </c>
      <c r="J9" s="13" t="s">
        <v>107</v>
      </c>
      <c r="K9" s="9" t="s">
        <v>99</v>
      </c>
      <c r="L9" s="9"/>
      <c r="M9" s="9" t="s">
        <v>112</v>
      </c>
      <c r="N9" s="9" t="s">
        <v>109</v>
      </c>
      <c r="O9" s="13" t="s">
        <v>107</v>
      </c>
      <c r="P9" s="9" t="s">
        <v>107</v>
      </c>
      <c r="Q9" s="13" t="s">
        <v>107</v>
      </c>
      <c r="R9" s="9"/>
      <c r="S9" s="3"/>
      <c r="T9" s="3"/>
      <c r="U9" s="3"/>
    </row>
    <row r="10" spans="1:21" s="4" customFormat="1" ht="22.5" customHeight="1" x14ac:dyDescent="0.25">
      <c r="A10" s="9" t="s">
        <v>42</v>
      </c>
      <c r="B10" s="9" t="s">
        <v>41</v>
      </c>
      <c r="C10" s="9">
        <v>78120</v>
      </c>
      <c r="D10" s="9" t="s">
        <v>89</v>
      </c>
      <c r="E10" s="22">
        <v>1048.6099999999999</v>
      </c>
      <c r="F10" s="22">
        <v>1060.06</v>
      </c>
      <c r="G10" s="9">
        <v>2</v>
      </c>
      <c r="H10" s="13" t="s">
        <v>127</v>
      </c>
      <c r="I10" s="9" t="s">
        <v>113</v>
      </c>
      <c r="J10" s="13" t="s">
        <v>107</v>
      </c>
      <c r="K10" s="9" t="s">
        <v>97</v>
      </c>
      <c r="L10" s="9"/>
      <c r="M10" s="9" t="s">
        <v>112</v>
      </c>
      <c r="N10" s="9" t="s">
        <v>106</v>
      </c>
      <c r="O10" s="13" t="s">
        <v>107</v>
      </c>
      <c r="P10" s="9" t="s">
        <v>107</v>
      </c>
      <c r="Q10" s="13" t="s">
        <v>107</v>
      </c>
      <c r="R10" s="9"/>
      <c r="S10" s="3"/>
      <c r="T10" s="3"/>
      <c r="U10" s="3"/>
    </row>
    <row r="11" spans="1:21" s="4" customFormat="1" ht="22.5" customHeight="1" x14ac:dyDescent="0.25">
      <c r="A11" s="9" t="s">
        <v>43</v>
      </c>
      <c r="B11" s="9" t="s">
        <v>41</v>
      </c>
      <c r="C11" s="9">
        <v>78120</v>
      </c>
      <c r="D11" s="9" t="s">
        <v>89</v>
      </c>
      <c r="E11" s="22">
        <v>276.93</v>
      </c>
      <c r="F11" s="22">
        <v>276.93</v>
      </c>
      <c r="G11" s="9">
        <v>1</v>
      </c>
      <c r="H11" s="13" t="s">
        <v>127</v>
      </c>
      <c r="I11" s="9" t="s">
        <v>113</v>
      </c>
      <c r="J11" s="13" t="s">
        <v>107</v>
      </c>
      <c r="K11" s="9" t="s">
        <v>99</v>
      </c>
      <c r="L11" s="9"/>
      <c r="M11" s="9" t="s">
        <v>112</v>
      </c>
      <c r="N11" s="9" t="s">
        <v>109</v>
      </c>
      <c r="O11" s="13" t="s">
        <v>107</v>
      </c>
      <c r="P11" s="9" t="s">
        <v>107</v>
      </c>
      <c r="Q11" s="13" t="s">
        <v>107</v>
      </c>
      <c r="R11" s="9"/>
      <c r="S11" s="3"/>
      <c r="T11" s="3"/>
      <c r="U11" s="3"/>
    </row>
    <row r="12" spans="1:21" s="4" customFormat="1" ht="22.5" customHeight="1" x14ac:dyDescent="0.25">
      <c r="A12" s="9" t="s">
        <v>44</v>
      </c>
      <c r="B12" s="9" t="s">
        <v>41</v>
      </c>
      <c r="C12" s="9">
        <v>78120</v>
      </c>
      <c r="D12" s="9" t="s">
        <v>89</v>
      </c>
      <c r="E12" s="22">
        <v>265.49</v>
      </c>
      <c r="F12" s="22">
        <v>265.48</v>
      </c>
      <c r="G12" s="9">
        <v>1</v>
      </c>
      <c r="H12" s="13" t="s">
        <v>127</v>
      </c>
      <c r="I12" s="9" t="s">
        <v>113</v>
      </c>
      <c r="J12" s="13" t="s">
        <v>107</v>
      </c>
      <c r="K12" s="9" t="s">
        <v>99</v>
      </c>
      <c r="L12" s="9"/>
      <c r="M12" s="9" t="s">
        <v>112</v>
      </c>
      <c r="N12" s="9" t="s">
        <v>109</v>
      </c>
      <c r="O12" s="13" t="s">
        <v>107</v>
      </c>
      <c r="P12" s="9" t="s">
        <v>107</v>
      </c>
      <c r="Q12" s="13" t="s">
        <v>107</v>
      </c>
      <c r="R12" s="9"/>
      <c r="S12" s="3"/>
      <c r="T12" s="3"/>
      <c r="U12" s="3"/>
    </row>
    <row r="13" spans="1:21" s="4" customFormat="1" ht="22.5" customHeight="1" x14ac:dyDescent="0.25">
      <c r="A13" s="9" t="s">
        <v>45</v>
      </c>
      <c r="B13" s="9" t="s">
        <v>41</v>
      </c>
      <c r="C13" s="9">
        <v>78120</v>
      </c>
      <c r="D13" s="9" t="s">
        <v>89</v>
      </c>
      <c r="E13" s="22">
        <v>1813.21</v>
      </c>
      <c r="F13" s="22">
        <v>1834.94</v>
      </c>
      <c r="G13" s="9">
        <v>2</v>
      </c>
      <c r="H13" s="13" t="s">
        <v>127</v>
      </c>
      <c r="I13" s="9" t="s">
        <v>116</v>
      </c>
      <c r="J13" s="13" t="s">
        <v>107</v>
      </c>
      <c r="K13" s="9" t="s">
        <v>97</v>
      </c>
      <c r="L13" s="9"/>
      <c r="M13" s="9" t="s">
        <v>112</v>
      </c>
      <c r="N13" s="9" t="s">
        <v>106</v>
      </c>
      <c r="O13" s="9" t="s">
        <v>122</v>
      </c>
      <c r="P13" s="9" t="s">
        <v>107</v>
      </c>
      <c r="Q13" s="13" t="s">
        <v>107</v>
      </c>
      <c r="R13" s="9"/>
      <c r="S13" s="3"/>
      <c r="T13" s="3"/>
      <c r="U13" s="3"/>
    </row>
    <row r="14" spans="1:21" s="4" customFormat="1" ht="22.5" customHeight="1" x14ac:dyDescent="0.25">
      <c r="A14" s="9" t="s">
        <v>46</v>
      </c>
      <c r="B14" s="9" t="s">
        <v>47</v>
      </c>
      <c r="C14" s="9">
        <v>78280</v>
      </c>
      <c r="D14" s="9" t="s">
        <v>90</v>
      </c>
      <c r="E14" s="22">
        <v>7006.88</v>
      </c>
      <c r="F14" s="22">
        <v>7259.03</v>
      </c>
      <c r="G14" s="9">
        <v>6</v>
      </c>
      <c r="H14" s="13" t="s">
        <v>127</v>
      </c>
      <c r="I14" s="9" t="s">
        <v>117</v>
      </c>
      <c r="J14" s="13" t="s">
        <v>107</v>
      </c>
      <c r="K14" s="9" t="s">
        <v>100</v>
      </c>
      <c r="L14" s="9"/>
      <c r="M14" s="9" t="s">
        <v>112</v>
      </c>
      <c r="N14" s="9" t="s">
        <v>106</v>
      </c>
      <c r="O14" s="13" t="s">
        <v>107</v>
      </c>
      <c r="P14" s="9" t="s">
        <v>107</v>
      </c>
      <c r="Q14" s="13" t="s">
        <v>107</v>
      </c>
      <c r="R14" s="9"/>
      <c r="S14" s="3"/>
      <c r="T14" s="3"/>
      <c r="U14" s="3"/>
    </row>
    <row r="15" spans="1:21" s="4" customFormat="1" ht="22.5" customHeight="1" x14ac:dyDescent="0.25">
      <c r="A15" s="9" t="s">
        <v>48</v>
      </c>
      <c r="B15" s="9" t="s">
        <v>49</v>
      </c>
      <c r="C15" s="9">
        <v>78280</v>
      </c>
      <c r="D15" s="9" t="s">
        <v>90</v>
      </c>
      <c r="E15" s="22">
        <v>8873.8799999999992</v>
      </c>
      <c r="F15" s="22">
        <v>9426.58</v>
      </c>
      <c r="G15" s="9">
        <v>6</v>
      </c>
      <c r="H15" s="13" t="s">
        <v>127</v>
      </c>
      <c r="I15" s="9" t="s">
        <v>113</v>
      </c>
      <c r="J15" s="13" t="s">
        <v>107</v>
      </c>
      <c r="K15" s="9" t="s">
        <v>96</v>
      </c>
      <c r="L15" s="9"/>
      <c r="M15" s="9" t="s">
        <v>107</v>
      </c>
      <c r="N15" s="9" t="s">
        <v>106</v>
      </c>
      <c r="O15" s="13" t="s">
        <v>107</v>
      </c>
      <c r="P15" s="9" t="s">
        <v>107</v>
      </c>
      <c r="Q15" s="13" t="s">
        <v>107</v>
      </c>
      <c r="R15" s="9"/>
      <c r="S15" s="3"/>
      <c r="T15" s="3"/>
      <c r="U15" s="3"/>
    </row>
    <row r="16" spans="1:21" s="4" customFormat="1" ht="22.5" customHeight="1" x14ac:dyDescent="0.25">
      <c r="A16" s="9" t="s">
        <v>50</v>
      </c>
      <c r="B16" s="9" t="s">
        <v>51</v>
      </c>
      <c r="C16" s="9">
        <v>78280</v>
      </c>
      <c r="D16" s="9" t="s">
        <v>90</v>
      </c>
      <c r="E16" s="22">
        <v>2272.7800000000002</v>
      </c>
      <c r="F16" s="22">
        <v>2336.9499999999998</v>
      </c>
      <c r="G16" s="9">
        <v>4</v>
      </c>
      <c r="H16" s="13" t="s">
        <v>127</v>
      </c>
      <c r="I16" s="9" t="s">
        <v>118</v>
      </c>
      <c r="J16" s="13" t="s">
        <v>107</v>
      </c>
      <c r="K16" s="9" t="s">
        <v>101</v>
      </c>
      <c r="L16" s="9"/>
      <c r="M16" s="9" t="s">
        <v>112</v>
      </c>
      <c r="N16" s="9" t="s">
        <v>106</v>
      </c>
      <c r="O16" s="13" t="s">
        <v>107</v>
      </c>
      <c r="P16" s="9" t="s">
        <v>107</v>
      </c>
      <c r="Q16" s="13" t="s">
        <v>107</v>
      </c>
      <c r="R16" s="9"/>
      <c r="S16" s="3"/>
      <c r="T16" s="3"/>
      <c r="U16" s="3"/>
    </row>
    <row r="17" spans="1:21" s="4" customFormat="1" ht="22.5" customHeight="1" x14ac:dyDescent="0.25">
      <c r="A17" s="9" t="s">
        <v>52</v>
      </c>
      <c r="B17" s="9" t="s">
        <v>53</v>
      </c>
      <c r="C17" s="9">
        <v>78280</v>
      </c>
      <c r="D17" s="9" t="s">
        <v>90</v>
      </c>
      <c r="E17" s="22">
        <v>10194.219999999999</v>
      </c>
      <c r="F17" s="22">
        <v>10742.17</v>
      </c>
      <c r="G17" s="9">
        <v>9</v>
      </c>
      <c r="H17" s="13" t="s">
        <v>127</v>
      </c>
      <c r="I17" s="9" t="s">
        <v>113</v>
      </c>
      <c r="J17" s="13" t="s">
        <v>107</v>
      </c>
      <c r="K17" s="9" t="s">
        <v>96</v>
      </c>
      <c r="L17" s="9"/>
      <c r="M17" s="9" t="s">
        <v>107</v>
      </c>
      <c r="N17" s="9" t="s">
        <v>106</v>
      </c>
      <c r="O17" s="9" t="s">
        <v>126</v>
      </c>
      <c r="P17" s="9" t="s">
        <v>111</v>
      </c>
      <c r="Q17" s="13" t="s">
        <v>107</v>
      </c>
      <c r="R17" s="9"/>
      <c r="S17" s="3"/>
      <c r="T17" s="3"/>
      <c r="U17" s="3"/>
    </row>
    <row r="18" spans="1:21" s="4" customFormat="1" ht="22.5" customHeight="1" x14ac:dyDescent="0.25">
      <c r="A18" s="9" t="s">
        <v>54</v>
      </c>
      <c r="B18" s="9" t="s">
        <v>53</v>
      </c>
      <c r="C18" s="9">
        <v>78280</v>
      </c>
      <c r="D18" s="9" t="s">
        <v>90</v>
      </c>
      <c r="E18" s="22">
        <v>2638.55</v>
      </c>
      <c r="F18" s="22">
        <v>2905.18</v>
      </c>
      <c r="G18" s="9">
        <v>2</v>
      </c>
      <c r="H18" s="13" t="s">
        <v>127</v>
      </c>
      <c r="I18" s="9" t="s">
        <v>113</v>
      </c>
      <c r="J18" s="13" t="s">
        <v>107</v>
      </c>
      <c r="K18" s="9" t="s">
        <v>98</v>
      </c>
      <c r="L18" s="9"/>
      <c r="M18" s="9" t="s">
        <v>107</v>
      </c>
      <c r="N18" s="9" t="s">
        <v>106</v>
      </c>
      <c r="O18" s="13" t="s">
        <v>107</v>
      </c>
      <c r="P18" s="9" t="s">
        <v>111</v>
      </c>
      <c r="Q18" s="13" t="s">
        <v>107</v>
      </c>
      <c r="R18" s="9"/>
      <c r="S18" s="3"/>
      <c r="T18" s="3"/>
      <c r="U18" s="3"/>
    </row>
    <row r="19" spans="1:21" s="4" customFormat="1" ht="22.5" customHeight="1" x14ac:dyDescent="0.25">
      <c r="A19" s="9" t="s">
        <v>55</v>
      </c>
      <c r="B19" s="9" t="s">
        <v>31</v>
      </c>
      <c r="C19" s="9">
        <v>78280</v>
      </c>
      <c r="D19" s="9" t="s">
        <v>90</v>
      </c>
      <c r="E19" s="22">
        <v>6219.94</v>
      </c>
      <c r="F19" s="22">
        <f>6963.27+140.43</f>
        <v>7103.7000000000007</v>
      </c>
      <c r="G19" s="9">
        <v>6</v>
      </c>
      <c r="H19" s="13" t="s">
        <v>127</v>
      </c>
      <c r="I19" s="9" t="s">
        <v>113</v>
      </c>
      <c r="J19" s="13" t="s">
        <v>107</v>
      </c>
      <c r="K19" s="9" t="s">
        <v>102</v>
      </c>
      <c r="L19" s="9"/>
      <c r="M19" s="9" t="s">
        <v>107</v>
      </c>
      <c r="N19" s="9" t="s">
        <v>106</v>
      </c>
      <c r="O19" s="9" t="s">
        <v>123</v>
      </c>
      <c r="P19" s="9" t="s">
        <v>107</v>
      </c>
      <c r="Q19" s="13" t="s">
        <v>107</v>
      </c>
      <c r="R19" s="9"/>
      <c r="S19" s="3"/>
      <c r="T19" s="3"/>
      <c r="U19" s="3"/>
    </row>
    <row r="20" spans="1:21" s="4" customFormat="1" ht="22.5" customHeight="1" x14ac:dyDescent="0.25">
      <c r="A20" s="9" t="s">
        <v>56</v>
      </c>
      <c r="B20" s="9" t="s">
        <v>57</v>
      </c>
      <c r="C20" s="9">
        <v>78280</v>
      </c>
      <c r="D20" s="9" t="s">
        <v>90</v>
      </c>
      <c r="E20" s="22">
        <v>554.82000000000005</v>
      </c>
      <c r="F20" s="22">
        <v>573</v>
      </c>
      <c r="G20" s="9">
        <v>1</v>
      </c>
      <c r="H20" s="13" t="s">
        <v>127</v>
      </c>
      <c r="I20" s="9" t="s">
        <v>113</v>
      </c>
      <c r="J20" s="13" t="s">
        <v>107</v>
      </c>
      <c r="K20" s="9" t="s">
        <v>103</v>
      </c>
      <c r="L20" s="9"/>
      <c r="M20" s="9" t="s">
        <v>112</v>
      </c>
      <c r="N20" s="9" t="s">
        <v>106</v>
      </c>
      <c r="O20" s="13" t="s">
        <v>107</v>
      </c>
      <c r="P20" s="9" t="s">
        <v>107</v>
      </c>
      <c r="Q20" s="13" t="s">
        <v>107</v>
      </c>
      <c r="R20" s="9"/>
      <c r="S20" s="3"/>
      <c r="T20" s="3"/>
      <c r="U20" s="3"/>
    </row>
    <row r="21" spans="1:21" s="4" customFormat="1" ht="22.5" customHeight="1" x14ac:dyDescent="0.25">
      <c r="A21" s="9" t="s">
        <v>58</v>
      </c>
      <c r="B21" s="9" t="s">
        <v>57</v>
      </c>
      <c r="C21" s="9">
        <v>78280</v>
      </c>
      <c r="D21" s="9" t="s">
        <v>90</v>
      </c>
      <c r="E21" s="22">
        <v>459.46</v>
      </c>
      <c r="F21" s="22">
        <v>595.76</v>
      </c>
      <c r="G21" s="9">
        <v>2</v>
      </c>
      <c r="H21" s="13" t="s">
        <v>127</v>
      </c>
      <c r="I21" s="9" t="s">
        <v>119</v>
      </c>
      <c r="J21" s="13" t="s">
        <v>107</v>
      </c>
      <c r="K21" s="24"/>
      <c r="L21" s="9"/>
      <c r="M21" s="9" t="s">
        <v>112</v>
      </c>
      <c r="N21" s="9" t="s">
        <v>106</v>
      </c>
      <c r="O21" s="13" t="s">
        <v>107</v>
      </c>
      <c r="P21" s="9" t="s">
        <v>107</v>
      </c>
      <c r="Q21" s="13" t="s">
        <v>107</v>
      </c>
      <c r="R21" s="9"/>
      <c r="S21" s="3"/>
      <c r="T21" s="3"/>
      <c r="U21" s="3"/>
    </row>
    <row r="22" spans="1:21" s="4" customFormat="1" ht="22.5" customHeight="1" x14ac:dyDescent="0.25">
      <c r="A22" s="9" t="s">
        <v>59</v>
      </c>
      <c r="B22" s="9" t="s">
        <v>57</v>
      </c>
      <c r="C22" s="9">
        <v>78280</v>
      </c>
      <c r="D22" s="9" t="s">
        <v>90</v>
      </c>
      <c r="E22" s="22">
        <v>9207.19</v>
      </c>
      <c r="F22" s="22">
        <v>10239.74</v>
      </c>
      <c r="G22" s="9">
        <v>3</v>
      </c>
      <c r="H22" s="13" t="s">
        <v>127</v>
      </c>
      <c r="I22" s="9" t="s">
        <v>119</v>
      </c>
      <c r="J22" s="13" t="s">
        <v>107</v>
      </c>
      <c r="K22" s="24"/>
      <c r="L22" s="9"/>
      <c r="M22" s="9" t="s">
        <v>112</v>
      </c>
      <c r="N22" s="9" t="s">
        <v>106</v>
      </c>
      <c r="O22" s="9" t="s">
        <v>124</v>
      </c>
      <c r="P22" s="9" t="s">
        <v>107</v>
      </c>
      <c r="Q22" s="13" t="s">
        <v>107</v>
      </c>
      <c r="R22" s="9"/>
      <c r="S22" s="3"/>
      <c r="T22" s="3"/>
      <c r="U22" s="3"/>
    </row>
    <row r="23" spans="1:21" s="4" customFormat="1" ht="22.5" customHeight="1" x14ac:dyDescent="0.25">
      <c r="A23" s="9" t="s">
        <v>60</v>
      </c>
      <c r="B23" s="9" t="s">
        <v>57</v>
      </c>
      <c r="C23" s="9">
        <v>78280</v>
      </c>
      <c r="D23" s="9" t="s">
        <v>90</v>
      </c>
      <c r="E23" s="22">
        <v>387.25</v>
      </c>
      <c r="F23" s="22">
        <v>441.21</v>
      </c>
      <c r="G23" s="9">
        <v>4</v>
      </c>
      <c r="H23" s="13" t="s">
        <v>127</v>
      </c>
      <c r="I23" s="9" t="s">
        <v>118</v>
      </c>
      <c r="J23" s="13" t="s">
        <v>107</v>
      </c>
      <c r="K23" s="24"/>
      <c r="L23" s="9"/>
      <c r="M23" s="9" t="s">
        <v>112</v>
      </c>
      <c r="N23" s="9" t="s">
        <v>106</v>
      </c>
      <c r="O23" s="13" t="s">
        <v>107</v>
      </c>
      <c r="P23" s="9" t="s">
        <v>107</v>
      </c>
      <c r="Q23" s="13" t="s">
        <v>107</v>
      </c>
      <c r="R23" s="9"/>
      <c r="S23" s="3"/>
      <c r="T23" s="3"/>
      <c r="U23" s="3"/>
    </row>
    <row r="24" spans="1:21" s="4" customFormat="1" ht="22.5" customHeight="1" x14ac:dyDescent="0.25">
      <c r="A24" s="9" t="s">
        <v>61</v>
      </c>
      <c r="B24" s="9" t="s">
        <v>62</v>
      </c>
      <c r="C24" s="9">
        <v>78280</v>
      </c>
      <c r="D24" s="9" t="s">
        <v>90</v>
      </c>
      <c r="E24" s="22">
        <v>1075.4100000000001</v>
      </c>
      <c r="F24" s="22">
        <v>1093.57</v>
      </c>
      <c r="G24" s="9">
        <v>2</v>
      </c>
      <c r="H24" s="13" t="s">
        <v>127</v>
      </c>
      <c r="I24" s="9" t="s">
        <v>113</v>
      </c>
      <c r="J24" s="13" t="s">
        <v>107</v>
      </c>
      <c r="K24" s="9" t="s">
        <v>97</v>
      </c>
      <c r="L24" s="9"/>
      <c r="M24" s="9" t="s">
        <v>112</v>
      </c>
      <c r="N24" s="9" t="s">
        <v>106</v>
      </c>
      <c r="O24" s="13" t="s">
        <v>107</v>
      </c>
      <c r="P24" s="9" t="s">
        <v>107</v>
      </c>
      <c r="Q24" s="13" t="s">
        <v>107</v>
      </c>
      <c r="R24" s="9"/>
      <c r="S24" s="3"/>
      <c r="T24" s="3"/>
      <c r="U24" s="3"/>
    </row>
    <row r="25" spans="1:21" s="4" customFormat="1" ht="22.5" customHeight="1" x14ac:dyDescent="0.25">
      <c r="A25" s="9" t="s">
        <v>63</v>
      </c>
      <c r="B25" s="9" t="s">
        <v>64</v>
      </c>
      <c r="C25" s="9">
        <v>78140</v>
      </c>
      <c r="D25" s="9" t="s">
        <v>91</v>
      </c>
      <c r="E25" s="22">
        <v>5999.86</v>
      </c>
      <c r="F25" s="22">
        <v>6138.25</v>
      </c>
      <c r="G25" s="9">
        <v>2</v>
      </c>
      <c r="H25" s="13" t="s">
        <v>127</v>
      </c>
      <c r="I25" s="9" t="s">
        <v>113</v>
      </c>
      <c r="J25" s="13" t="s">
        <v>107</v>
      </c>
      <c r="K25" s="9" t="s">
        <v>98</v>
      </c>
      <c r="L25" s="9"/>
      <c r="M25" s="9" t="s">
        <v>112</v>
      </c>
      <c r="N25" s="9" t="s">
        <v>106</v>
      </c>
      <c r="O25" s="13" t="s">
        <v>107</v>
      </c>
      <c r="P25" s="9" t="s">
        <v>111</v>
      </c>
      <c r="Q25" s="13" t="s">
        <v>107</v>
      </c>
      <c r="R25" s="9"/>
      <c r="S25" s="3"/>
      <c r="T25" s="3"/>
      <c r="U25" s="3"/>
    </row>
    <row r="26" spans="1:21" s="4" customFormat="1" ht="22.5" customHeight="1" x14ac:dyDescent="0.25">
      <c r="A26" s="9" t="s">
        <v>65</v>
      </c>
      <c r="B26" s="9" t="s">
        <v>64</v>
      </c>
      <c r="C26" s="9">
        <v>78140</v>
      </c>
      <c r="D26" s="9" t="s">
        <v>91</v>
      </c>
      <c r="E26" s="22">
        <v>989.62</v>
      </c>
      <c r="F26" s="22">
        <v>1067.94</v>
      </c>
      <c r="G26" s="9">
        <v>2</v>
      </c>
      <c r="H26" s="13" t="s">
        <v>127</v>
      </c>
      <c r="I26" s="9" t="s">
        <v>113</v>
      </c>
      <c r="J26" s="13" t="s">
        <v>107</v>
      </c>
      <c r="K26" s="9" t="s">
        <v>99</v>
      </c>
      <c r="L26" s="9"/>
      <c r="M26" s="9" t="s">
        <v>112</v>
      </c>
      <c r="N26" s="9" t="s">
        <v>106</v>
      </c>
      <c r="O26" s="13" t="s">
        <v>107</v>
      </c>
      <c r="P26" s="9" t="s">
        <v>107</v>
      </c>
      <c r="Q26" s="13" t="s">
        <v>107</v>
      </c>
      <c r="R26" s="9"/>
      <c r="S26" s="3"/>
      <c r="T26" s="3"/>
      <c r="U26" s="3"/>
    </row>
    <row r="27" spans="1:21" s="4" customFormat="1" ht="22.5" customHeight="1" x14ac:dyDescent="0.25">
      <c r="A27" s="9" t="s">
        <v>66</v>
      </c>
      <c r="B27" s="9" t="s">
        <v>64</v>
      </c>
      <c r="C27" s="9">
        <v>78140</v>
      </c>
      <c r="D27" s="9" t="s">
        <v>91</v>
      </c>
      <c r="E27" s="22">
        <v>4172.3500000000004</v>
      </c>
      <c r="F27" s="22">
        <v>4261.3100000000004</v>
      </c>
      <c r="G27" s="9">
        <v>5</v>
      </c>
      <c r="H27" s="13" t="s">
        <v>127</v>
      </c>
      <c r="I27" s="9" t="s">
        <v>119</v>
      </c>
      <c r="J27" s="13" t="s">
        <v>107</v>
      </c>
      <c r="K27" s="24"/>
      <c r="L27" s="9"/>
      <c r="M27" s="9" t="s">
        <v>133</v>
      </c>
      <c r="N27" s="9" t="s">
        <v>106</v>
      </c>
      <c r="O27" s="13" t="s">
        <v>107</v>
      </c>
      <c r="P27" s="9" t="s">
        <v>111</v>
      </c>
      <c r="Q27" s="13" t="s">
        <v>107</v>
      </c>
      <c r="R27" s="9"/>
      <c r="S27" s="3"/>
      <c r="T27" s="3"/>
      <c r="U27" s="3"/>
    </row>
    <row r="28" spans="1:21" s="4" customFormat="1" ht="22.5" customHeight="1" x14ac:dyDescent="0.25">
      <c r="A28" s="9" t="s">
        <v>67</v>
      </c>
      <c r="B28" s="9" t="s">
        <v>64</v>
      </c>
      <c r="C28" s="9">
        <v>78140</v>
      </c>
      <c r="D28" s="9" t="s">
        <v>91</v>
      </c>
      <c r="E28" s="23">
        <v>1742.37</v>
      </c>
      <c r="F28" s="22">
        <v>1783.9</v>
      </c>
      <c r="G28" s="9">
        <v>4</v>
      </c>
      <c r="H28" s="13" t="s">
        <v>127</v>
      </c>
      <c r="I28" s="9" t="s">
        <v>118</v>
      </c>
      <c r="J28" s="13" t="s">
        <v>107</v>
      </c>
      <c r="K28" s="24"/>
      <c r="L28" s="9"/>
      <c r="M28" s="9" t="s">
        <v>133</v>
      </c>
      <c r="N28" s="9" t="s">
        <v>106</v>
      </c>
      <c r="O28" s="13" t="s">
        <v>107</v>
      </c>
      <c r="P28" s="9" t="s">
        <v>111</v>
      </c>
      <c r="Q28" s="13" t="s">
        <v>107</v>
      </c>
      <c r="R28" s="9"/>
      <c r="S28" s="3"/>
      <c r="T28" s="3"/>
      <c r="U28" s="3"/>
    </row>
    <row r="29" spans="1:21" s="4" customFormat="1" ht="34.5" customHeight="1" x14ac:dyDescent="0.25">
      <c r="A29" s="9" t="s">
        <v>68</v>
      </c>
      <c r="B29" s="10" t="s">
        <v>64</v>
      </c>
      <c r="C29" s="10">
        <v>78140</v>
      </c>
      <c r="D29" s="10" t="s">
        <v>91</v>
      </c>
      <c r="E29" s="21">
        <v>3402.21</v>
      </c>
      <c r="F29" s="22">
        <v>3657.27</v>
      </c>
      <c r="G29" s="9">
        <v>8</v>
      </c>
      <c r="H29" s="13" t="s">
        <v>127</v>
      </c>
      <c r="I29" s="9" t="s">
        <v>113</v>
      </c>
      <c r="J29" s="13" t="s">
        <v>107</v>
      </c>
      <c r="K29" s="9" t="s">
        <v>98</v>
      </c>
      <c r="L29" s="9"/>
      <c r="M29" s="9" t="s">
        <v>133</v>
      </c>
      <c r="N29" s="9" t="s">
        <v>106</v>
      </c>
      <c r="O29" s="13" t="s">
        <v>107</v>
      </c>
      <c r="P29" s="9" t="s">
        <v>107</v>
      </c>
      <c r="Q29" s="13" t="s">
        <v>107</v>
      </c>
      <c r="R29" s="9"/>
      <c r="S29" s="3"/>
      <c r="T29" s="3"/>
      <c r="U29" s="3"/>
    </row>
    <row r="30" spans="1:21" s="4" customFormat="1" ht="22.5" customHeight="1" x14ac:dyDescent="0.25">
      <c r="A30" s="9" t="s">
        <v>69</v>
      </c>
      <c r="B30" s="9" t="s">
        <v>64</v>
      </c>
      <c r="C30" s="9">
        <v>78140</v>
      </c>
      <c r="D30" s="9" t="s">
        <v>91</v>
      </c>
      <c r="E30" s="21">
        <v>379.55</v>
      </c>
      <c r="F30" s="22">
        <v>379.54</v>
      </c>
      <c r="G30" s="9">
        <v>1</v>
      </c>
      <c r="H30" s="13" t="s">
        <v>127</v>
      </c>
      <c r="I30" s="9" t="s">
        <v>113</v>
      </c>
      <c r="J30" s="13" t="s">
        <v>107</v>
      </c>
      <c r="K30" s="9" t="s">
        <v>99</v>
      </c>
      <c r="L30" s="9"/>
      <c r="M30" s="9" t="s">
        <v>134</v>
      </c>
      <c r="N30" s="9" t="s">
        <v>108</v>
      </c>
      <c r="O30" s="13" t="s">
        <v>107</v>
      </c>
      <c r="P30" s="9" t="s">
        <v>107</v>
      </c>
      <c r="Q30" s="13" t="s">
        <v>107</v>
      </c>
      <c r="R30" s="9"/>
      <c r="S30" s="3"/>
      <c r="T30" s="3"/>
      <c r="U30" s="3"/>
    </row>
    <row r="31" spans="1:21" s="4" customFormat="1" ht="22.5" customHeight="1" x14ac:dyDescent="0.25">
      <c r="A31" s="9" t="s">
        <v>70</v>
      </c>
      <c r="B31" s="9" t="s">
        <v>64</v>
      </c>
      <c r="C31" s="9">
        <v>78140</v>
      </c>
      <c r="D31" s="9" t="s">
        <v>91</v>
      </c>
      <c r="E31" s="21">
        <v>1636.72</v>
      </c>
      <c r="F31" s="22">
        <v>1749.27</v>
      </c>
      <c r="G31" s="9">
        <v>5</v>
      </c>
      <c r="H31" s="13" t="s">
        <v>127</v>
      </c>
      <c r="I31" s="9" t="s">
        <v>120</v>
      </c>
      <c r="J31" s="13" t="s">
        <v>107</v>
      </c>
      <c r="K31" s="9" t="s">
        <v>104</v>
      </c>
      <c r="L31" s="9"/>
      <c r="M31" s="9" t="s">
        <v>133</v>
      </c>
      <c r="N31" s="9" t="s">
        <v>106</v>
      </c>
      <c r="O31" s="13" t="s">
        <v>107</v>
      </c>
      <c r="P31" s="9" t="s">
        <v>111</v>
      </c>
      <c r="Q31" s="13" t="s">
        <v>107</v>
      </c>
      <c r="R31" s="9"/>
      <c r="S31" s="3"/>
      <c r="T31" s="3"/>
      <c r="U31" s="3"/>
    </row>
    <row r="32" spans="1:21" s="4" customFormat="1" ht="22.5" customHeight="1" x14ac:dyDescent="0.25">
      <c r="A32" s="9" t="s">
        <v>71</v>
      </c>
      <c r="B32" s="9" t="s">
        <v>72</v>
      </c>
      <c r="C32" s="9">
        <v>78000</v>
      </c>
      <c r="D32" s="9" t="s">
        <v>92</v>
      </c>
      <c r="E32" s="21">
        <v>804.1</v>
      </c>
      <c r="F32" s="22">
        <v>867.84</v>
      </c>
      <c r="G32" s="9">
        <v>6</v>
      </c>
      <c r="H32" s="13" t="s">
        <v>127</v>
      </c>
      <c r="I32" s="50" t="s">
        <v>118</v>
      </c>
      <c r="J32" s="13" t="s">
        <v>107</v>
      </c>
      <c r="K32" s="24"/>
      <c r="L32" s="9"/>
      <c r="M32" s="50" t="s">
        <v>107</v>
      </c>
      <c r="N32" s="50" t="s">
        <v>106</v>
      </c>
      <c r="O32" s="13" t="s">
        <v>107</v>
      </c>
      <c r="P32" s="9" t="s">
        <v>107</v>
      </c>
      <c r="Q32" s="13" t="s">
        <v>107</v>
      </c>
      <c r="R32" s="9"/>
      <c r="S32" s="3"/>
      <c r="T32" s="3"/>
      <c r="U32" s="3"/>
    </row>
    <row r="33" spans="1:21" s="4" customFormat="1" ht="22.5" customHeight="1" x14ac:dyDescent="0.25">
      <c r="A33" s="9" t="s">
        <v>73</v>
      </c>
      <c r="B33" s="9" t="s">
        <v>72</v>
      </c>
      <c r="C33" s="9">
        <v>78000</v>
      </c>
      <c r="D33" s="9" t="s">
        <v>92</v>
      </c>
      <c r="E33" s="22">
        <v>848.59</v>
      </c>
      <c r="F33" s="22">
        <v>906.58</v>
      </c>
      <c r="G33" s="9">
        <v>6</v>
      </c>
      <c r="H33" s="13" t="s">
        <v>127</v>
      </c>
      <c r="I33" s="51"/>
      <c r="J33" s="13" t="s">
        <v>107</v>
      </c>
      <c r="K33" s="24"/>
      <c r="L33" s="9"/>
      <c r="M33" s="51"/>
      <c r="N33" s="51"/>
      <c r="O33" s="13" t="s">
        <v>107</v>
      </c>
      <c r="P33" s="9" t="s">
        <v>107</v>
      </c>
      <c r="Q33" s="13" t="s">
        <v>107</v>
      </c>
      <c r="R33" s="9"/>
      <c r="S33" s="3"/>
      <c r="T33" s="3"/>
      <c r="U33" s="3"/>
    </row>
    <row r="34" spans="1:21" s="4" customFormat="1" ht="22.5" customHeight="1" x14ac:dyDescent="0.25">
      <c r="A34" s="9" t="s">
        <v>74</v>
      </c>
      <c r="B34" s="9" t="s">
        <v>72</v>
      </c>
      <c r="C34" s="9">
        <v>78000</v>
      </c>
      <c r="D34" s="9" t="s">
        <v>92</v>
      </c>
      <c r="E34" s="22">
        <v>1426.09</v>
      </c>
      <c r="F34" s="22">
        <v>1493.02</v>
      </c>
      <c r="G34" s="9">
        <v>7</v>
      </c>
      <c r="H34" s="13" t="s">
        <v>127</v>
      </c>
      <c r="I34" s="51"/>
      <c r="J34" s="13" t="s">
        <v>107</v>
      </c>
      <c r="K34" s="24"/>
      <c r="L34" s="9"/>
      <c r="M34" s="51"/>
      <c r="N34" s="51"/>
      <c r="O34" s="13" t="s">
        <v>107</v>
      </c>
      <c r="P34" s="9" t="s">
        <v>107</v>
      </c>
      <c r="Q34" s="13" t="s">
        <v>107</v>
      </c>
      <c r="R34" s="9"/>
      <c r="S34" s="3"/>
      <c r="T34" s="3"/>
      <c r="U34" s="3"/>
    </row>
    <row r="35" spans="1:21" s="4" customFormat="1" ht="22.5" customHeight="1" x14ac:dyDescent="0.25">
      <c r="A35" s="9" t="s">
        <v>75</v>
      </c>
      <c r="B35" s="9" t="s">
        <v>72</v>
      </c>
      <c r="C35" s="9">
        <v>78000</v>
      </c>
      <c r="D35" s="9" t="s">
        <v>92</v>
      </c>
      <c r="E35" s="22">
        <v>785.07</v>
      </c>
      <c r="F35" s="22">
        <v>850.36</v>
      </c>
      <c r="G35" s="9">
        <v>1</v>
      </c>
      <c r="H35" s="13" t="s">
        <v>127</v>
      </c>
      <c r="I35" s="52"/>
      <c r="J35" s="13" t="s">
        <v>107</v>
      </c>
      <c r="K35" s="24"/>
      <c r="L35" s="9"/>
      <c r="M35" s="52"/>
      <c r="N35" s="52"/>
      <c r="O35" s="13" t="s">
        <v>107</v>
      </c>
      <c r="P35" s="9" t="s">
        <v>107</v>
      </c>
      <c r="Q35" s="13" t="s">
        <v>107</v>
      </c>
      <c r="R35" s="9"/>
      <c r="S35" s="3"/>
      <c r="T35" s="3"/>
      <c r="U35" s="3"/>
    </row>
    <row r="36" spans="1:21" s="4" customFormat="1" ht="22.5" customHeight="1" x14ac:dyDescent="0.25">
      <c r="A36" s="9" t="s">
        <v>95</v>
      </c>
      <c r="B36" s="9" t="s">
        <v>76</v>
      </c>
      <c r="C36" s="9">
        <v>78000</v>
      </c>
      <c r="D36" s="9" t="s">
        <v>92</v>
      </c>
      <c r="E36" s="23">
        <v>1747.46</v>
      </c>
      <c r="F36" s="22">
        <v>1842.1</v>
      </c>
      <c r="G36" s="9">
        <v>5</v>
      </c>
      <c r="H36" s="13" t="s">
        <v>127</v>
      </c>
      <c r="I36" s="9" t="s">
        <v>113</v>
      </c>
      <c r="J36" s="13" t="s">
        <v>107</v>
      </c>
      <c r="K36" s="9" t="s">
        <v>97</v>
      </c>
      <c r="L36" s="9"/>
      <c r="M36" s="9" t="s">
        <v>107</v>
      </c>
      <c r="N36" s="9" t="s">
        <v>106</v>
      </c>
      <c r="O36" s="13" t="s">
        <v>107</v>
      </c>
      <c r="P36" s="9" t="s">
        <v>111</v>
      </c>
      <c r="Q36" s="13" t="s">
        <v>107</v>
      </c>
      <c r="R36" s="9"/>
      <c r="S36" s="3"/>
      <c r="T36" s="3"/>
      <c r="U36" s="3"/>
    </row>
    <row r="37" spans="1:21" s="4" customFormat="1" ht="34.5" customHeight="1" x14ac:dyDescent="0.25">
      <c r="A37" s="9" t="s">
        <v>77</v>
      </c>
      <c r="B37" s="9" t="s">
        <v>76</v>
      </c>
      <c r="C37" s="9">
        <v>78000</v>
      </c>
      <c r="D37" s="9" t="s">
        <v>92</v>
      </c>
      <c r="E37" s="21">
        <v>4920.2700000000004</v>
      </c>
      <c r="F37" s="22">
        <v>5330.27</v>
      </c>
      <c r="G37" s="9">
        <v>8</v>
      </c>
      <c r="H37" s="13" t="s">
        <v>127</v>
      </c>
      <c r="I37" s="9" t="s">
        <v>113</v>
      </c>
      <c r="J37" s="13" t="s">
        <v>107</v>
      </c>
      <c r="K37" s="9" t="s">
        <v>98</v>
      </c>
      <c r="L37" s="9"/>
      <c r="M37" s="9" t="s">
        <v>107</v>
      </c>
      <c r="N37" s="9" t="s">
        <v>106</v>
      </c>
      <c r="O37" s="13" t="s">
        <v>107</v>
      </c>
      <c r="P37" s="9" t="s">
        <v>129</v>
      </c>
      <c r="Q37" s="13" t="s">
        <v>107</v>
      </c>
      <c r="R37" s="9"/>
      <c r="S37" s="3"/>
      <c r="T37" s="3"/>
      <c r="U37" s="3"/>
    </row>
    <row r="38" spans="1:21" s="4" customFormat="1" ht="22.5" customHeight="1" x14ac:dyDescent="0.25">
      <c r="A38" s="9" t="s">
        <v>78</v>
      </c>
      <c r="B38" s="9" t="s">
        <v>76</v>
      </c>
      <c r="C38" s="9">
        <v>78000</v>
      </c>
      <c r="D38" s="9" t="s">
        <v>92</v>
      </c>
      <c r="E38" s="21">
        <v>9393.86</v>
      </c>
      <c r="F38" s="22">
        <v>9916.02</v>
      </c>
      <c r="G38" s="9">
        <v>9</v>
      </c>
      <c r="H38" s="13" t="s">
        <v>127</v>
      </c>
      <c r="I38" s="9" t="s">
        <v>113</v>
      </c>
      <c r="J38" s="13" t="s">
        <v>107</v>
      </c>
      <c r="K38" s="9" t="s">
        <v>98</v>
      </c>
      <c r="L38" s="9"/>
      <c r="M38" s="9" t="s">
        <v>107</v>
      </c>
      <c r="N38" s="9" t="s">
        <v>106</v>
      </c>
      <c r="O38" s="9" t="s">
        <v>125</v>
      </c>
      <c r="P38" s="9" t="s">
        <v>111</v>
      </c>
      <c r="Q38" s="13" t="s">
        <v>107</v>
      </c>
      <c r="R38" s="9"/>
      <c r="S38" s="3"/>
      <c r="T38" s="3"/>
      <c r="U38" s="3"/>
    </row>
    <row r="39" spans="1:21" s="4" customFormat="1" ht="22.5" customHeight="1" x14ac:dyDescent="0.25">
      <c r="A39" s="9" t="s">
        <v>79</v>
      </c>
      <c r="B39" s="9" t="s">
        <v>76</v>
      </c>
      <c r="C39" s="9">
        <v>78000</v>
      </c>
      <c r="D39" s="9" t="s">
        <v>92</v>
      </c>
      <c r="E39" s="21">
        <v>7024.76</v>
      </c>
      <c r="F39" s="22">
        <v>7609.54</v>
      </c>
      <c r="G39" s="9">
        <v>7</v>
      </c>
      <c r="H39" s="13" t="s">
        <v>127</v>
      </c>
      <c r="I39" s="9" t="s">
        <v>113</v>
      </c>
      <c r="J39" s="13" t="s">
        <v>107</v>
      </c>
      <c r="K39" s="9" t="s">
        <v>98</v>
      </c>
      <c r="L39" s="9"/>
      <c r="M39" s="9" t="s">
        <v>107</v>
      </c>
      <c r="N39" s="9" t="s">
        <v>106</v>
      </c>
      <c r="O39" s="13" t="s">
        <v>107</v>
      </c>
      <c r="P39" s="9" t="s">
        <v>107</v>
      </c>
      <c r="Q39" s="13" t="s">
        <v>107</v>
      </c>
      <c r="R39" s="9"/>
      <c r="S39" s="3"/>
      <c r="T39" s="3"/>
      <c r="U39" s="3"/>
    </row>
    <row r="40" spans="1:21" s="4" customFormat="1" ht="22.5" customHeight="1" x14ac:dyDescent="0.25">
      <c r="A40" s="9" t="s">
        <v>128</v>
      </c>
      <c r="B40" s="9" t="s">
        <v>76</v>
      </c>
      <c r="C40" s="9">
        <v>78000</v>
      </c>
      <c r="D40" s="9" t="s">
        <v>92</v>
      </c>
      <c r="E40" s="21">
        <v>6015.71</v>
      </c>
      <c r="F40" s="22">
        <v>6321.88</v>
      </c>
      <c r="G40" s="9">
        <v>7</v>
      </c>
      <c r="H40" s="13" t="s">
        <v>127</v>
      </c>
      <c r="I40" s="9" t="s">
        <v>119</v>
      </c>
      <c r="J40" s="13" t="s">
        <v>107</v>
      </c>
      <c r="K40" s="9" t="s">
        <v>98</v>
      </c>
      <c r="L40" s="9"/>
      <c r="M40" s="9" t="s">
        <v>107</v>
      </c>
      <c r="N40" s="9" t="s">
        <v>106</v>
      </c>
      <c r="O40" s="13" t="s">
        <v>107</v>
      </c>
      <c r="P40" s="9" t="s">
        <v>107</v>
      </c>
      <c r="Q40" s="13" t="s">
        <v>107</v>
      </c>
      <c r="R40" s="9"/>
      <c r="S40" s="3"/>
      <c r="T40" s="3"/>
      <c r="U40" s="3"/>
    </row>
    <row r="41" spans="1:21" s="4" customFormat="1" ht="22.5" customHeight="1" x14ac:dyDescent="0.25">
      <c r="A41" s="9" t="s">
        <v>80</v>
      </c>
      <c r="B41" s="9" t="s">
        <v>76</v>
      </c>
      <c r="C41" s="9">
        <v>78000</v>
      </c>
      <c r="D41" s="9" t="s">
        <v>92</v>
      </c>
      <c r="E41" s="21">
        <v>3531.04</v>
      </c>
      <c r="F41" s="22">
        <v>3750.19</v>
      </c>
      <c r="G41" s="9">
        <v>5</v>
      </c>
      <c r="H41" s="13" t="s">
        <v>127</v>
      </c>
      <c r="I41" s="9" t="s">
        <v>119</v>
      </c>
      <c r="J41" s="13" t="s">
        <v>107</v>
      </c>
      <c r="K41" s="24"/>
      <c r="L41" s="9"/>
      <c r="M41" s="9" t="s">
        <v>107</v>
      </c>
      <c r="N41" s="9" t="s">
        <v>106</v>
      </c>
      <c r="O41" s="13" t="s">
        <v>107</v>
      </c>
      <c r="P41" s="9" t="s">
        <v>111</v>
      </c>
      <c r="Q41" s="13" t="s">
        <v>107</v>
      </c>
      <c r="R41" s="9"/>
      <c r="S41" s="3"/>
      <c r="T41" s="3"/>
      <c r="U41" s="3"/>
    </row>
    <row r="42" spans="1:21" s="4" customFormat="1" ht="22.5" customHeight="1" x14ac:dyDescent="0.25">
      <c r="A42" s="9" t="s">
        <v>81</v>
      </c>
      <c r="B42" s="9" t="s">
        <v>76</v>
      </c>
      <c r="C42" s="9">
        <v>78000</v>
      </c>
      <c r="D42" s="9" t="s">
        <v>92</v>
      </c>
      <c r="E42" s="21">
        <v>1012.44</v>
      </c>
      <c r="F42" s="22">
        <v>1143.0899999999999</v>
      </c>
      <c r="G42" s="9">
        <v>6</v>
      </c>
      <c r="H42" s="13" t="s">
        <v>127</v>
      </c>
      <c r="I42" s="9" t="s">
        <v>118</v>
      </c>
      <c r="J42" s="13" t="s">
        <v>107</v>
      </c>
      <c r="K42" s="9" t="s">
        <v>105</v>
      </c>
      <c r="L42" s="9"/>
      <c r="M42" s="9" t="s">
        <v>107</v>
      </c>
      <c r="N42" s="9" t="s">
        <v>106</v>
      </c>
      <c r="O42" s="13" t="s">
        <v>107</v>
      </c>
      <c r="P42" s="9" t="s">
        <v>107</v>
      </c>
      <c r="Q42" s="13" t="s">
        <v>107</v>
      </c>
      <c r="R42" s="9"/>
      <c r="S42" s="3"/>
      <c r="T42" s="3"/>
      <c r="U42" s="3"/>
    </row>
    <row r="43" spans="1:21" s="4" customFormat="1" ht="22.5" customHeight="1" x14ac:dyDescent="0.25">
      <c r="A43" s="9" t="s">
        <v>82</v>
      </c>
      <c r="B43" s="9" t="s">
        <v>76</v>
      </c>
      <c r="C43" s="9">
        <v>78000</v>
      </c>
      <c r="D43" s="9" t="s">
        <v>92</v>
      </c>
      <c r="E43" s="21">
        <v>671.94</v>
      </c>
      <c r="F43" s="22">
        <v>685.48</v>
      </c>
      <c r="G43" s="9">
        <v>4</v>
      </c>
      <c r="H43" s="13" t="s">
        <v>127</v>
      </c>
      <c r="I43" s="9" t="s">
        <v>121</v>
      </c>
      <c r="J43" s="13" t="s">
        <v>107</v>
      </c>
      <c r="K43" s="24"/>
      <c r="L43" s="9"/>
      <c r="M43" s="9" t="s">
        <v>107</v>
      </c>
      <c r="N43" s="9" t="s">
        <v>110</v>
      </c>
      <c r="O43" s="13" t="s">
        <v>107</v>
      </c>
      <c r="P43" s="9" t="s">
        <v>111</v>
      </c>
      <c r="Q43" s="13" t="s">
        <v>107</v>
      </c>
      <c r="R43" s="9"/>
      <c r="S43" s="3"/>
      <c r="T43" s="3"/>
      <c r="U43" s="3"/>
    </row>
    <row r="44" spans="1:21" s="4" customFormat="1" ht="22.5" customHeight="1" x14ac:dyDescent="0.25">
      <c r="A44" s="9" t="s">
        <v>83</v>
      </c>
      <c r="B44" s="9" t="s">
        <v>76</v>
      </c>
      <c r="C44" s="9">
        <v>78000</v>
      </c>
      <c r="D44" s="9" t="s">
        <v>92</v>
      </c>
      <c r="E44" s="21">
        <v>3512.36</v>
      </c>
      <c r="F44" s="22">
        <v>3571.91</v>
      </c>
      <c r="G44" s="9">
        <v>4</v>
      </c>
      <c r="H44" s="13" t="s">
        <v>127</v>
      </c>
      <c r="I44" s="9" t="s">
        <v>117</v>
      </c>
      <c r="J44" s="13" t="s">
        <v>107</v>
      </c>
      <c r="K44" s="9" t="s">
        <v>100</v>
      </c>
      <c r="L44" s="9"/>
      <c r="M44" s="9" t="s">
        <v>106</v>
      </c>
      <c r="N44" s="9" t="s">
        <v>106</v>
      </c>
      <c r="O44" s="13" t="s">
        <v>107</v>
      </c>
      <c r="P44" s="9" t="s">
        <v>107</v>
      </c>
      <c r="Q44" s="13" t="s">
        <v>107</v>
      </c>
      <c r="R44" s="9"/>
      <c r="S44" s="3"/>
      <c r="T44" s="3"/>
      <c r="U44" s="3"/>
    </row>
    <row r="45" spans="1:21" s="4" customFormat="1" ht="22.5" customHeight="1" x14ac:dyDescent="0.25">
      <c r="A45" s="9"/>
      <c r="B45" s="9"/>
      <c r="C45" s="9"/>
      <c r="D45" s="9"/>
      <c r="E45" s="16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3"/>
      <c r="T45" s="3"/>
      <c r="U45" s="3"/>
    </row>
    <row r="46" spans="1:21" s="4" customFormat="1" ht="22.5" customHeight="1" x14ac:dyDescent="0.25">
      <c r="A46" s="54" t="s">
        <v>8</v>
      </c>
      <c r="B46" s="55"/>
      <c r="C46" s="19"/>
      <c r="D46" s="19"/>
      <c r="E46" s="41">
        <f>SUM(E4:E45)</f>
        <v>135189.23000000001</v>
      </c>
      <c r="F46" s="41">
        <f>SUM(F4:F45)</f>
        <v>143709.73000000004</v>
      </c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</row>
    <row r="47" spans="1:21" s="2" customFormat="1" ht="51" customHeight="1" x14ac:dyDescent="0.3">
      <c r="A47" s="8" t="s">
        <v>27</v>
      </c>
      <c r="B47" s="8" t="s">
        <v>1</v>
      </c>
      <c r="C47" s="18"/>
      <c r="D47" s="18"/>
      <c r="E47" s="46" t="s">
        <v>17</v>
      </c>
      <c r="F47" s="48"/>
      <c r="G47" s="46" t="s">
        <v>2</v>
      </c>
      <c r="H47" s="48"/>
      <c r="I47" s="8" t="s">
        <v>3</v>
      </c>
      <c r="J47" s="8" t="s">
        <v>19</v>
      </c>
      <c r="K47" s="8" t="s">
        <v>20</v>
      </c>
      <c r="L47" s="18" t="s">
        <v>21</v>
      </c>
      <c r="M47" s="8" t="s">
        <v>22</v>
      </c>
      <c r="N47" s="46" t="s">
        <v>16</v>
      </c>
      <c r="O47" s="47"/>
      <c r="P47" s="47"/>
      <c r="Q47" s="47"/>
      <c r="R47" s="48"/>
    </row>
    <row r="48" spans="1:21" s="4" customFormat="1" ht="22.5" customHeight="1" x14ac:dyDescent="0.25">
      <c r="A48" s="10"/>
      <c r="B48" s="9"/>
      <c r="C48" s="20"/>
      <c r="D48" s="20"/>
      <c r="E48" s="56"/>
      <c r="F48" s="57"/>
      <c r="G48" s="17"/>
      <c r="H48" s="9"/>
      <c r="I48" s="9"/>
      <c r="J48" s="9"/>
      <c r="K48" s="9"/>
      <c r="L48" s="25"/>
      <c r="M48" s="9"/>
      <c r="N48" s="43"/>
      <c r="O48" s="44"/>
      <c r="P48" s="44"/>
      <c r="Q48" s="44"/>
      <c r="R48" s="45"/>
      <c r="S48" s="3"/>
      <c r="T48" s="3"/>
      <c r="U48" s="3"/>
    </row>
    <row r="49" spans="1:21" s="4" customFormat="1" ht="22.5" customHeight="1" x14ac:dyDescent="0.25">
      <c r="A49" s="9"/>
      <c r="B49" s="9"/>
      <c r="C49" s="20"/>
      <c r="D49" s="20"/>
      <c r="E49" s="56"/>
      <c r="F49" s="57"/>
      <c r="G49" s="17"/>
      <c r="H49" s="9"/>
      <c r="I49" s="9"/>
      <c r="J49" s="9"/>
      <c r="K49" s="9"/>
      <c r="L49" s="25"/>
      <c r="M49" s="9"/>
      <c r="N49" s="43"/>
      <c r="O49" s="44"/>
      <c r="P49" s="44"/>
      <c r="Q49" s="44"/>
      <c r="R49" s="45"/>
      <c r="S49" s="3"/>
      <c r="T49" s="3"/>
      <c r="U49" s="3"/>
    </row>
    <row r="50" spans="1:21" s="4" customFormat="1" ht="22.5" customHeight="1" x14ac:dyDescent="0.25">
      <c r="A50" s="9"/>
      <c r="B50" s="9"/>
      <c r="C50" s="20"/>
      <c r="D50" s="20"/>
      <c r="E50" s="56"/>
      <c r="F50" s="57"/>
      <c r="G50" s="17"/>
      <c r="H50" s="9"/>
      <c r="I50" s="9"/>
      <c r="J50" s="9"/>
      <c r="K50" s="9"/>
      <c r="L50" s="25"/>
      <c r="M50" s="9"/>
      <c r="N50" s="43"/>
      <c r="O50" s="44"/>
      <c r="P50" s="44"/>
      <c r="Q50" s="44"/>
      <c r="R50" s="45"/>
      <c r="S50" s="3"/>
      <c r="T50" s="3"/>
      <c r="U50" s="3"/>
    </row>
    <row r="51" spans="1:21" s="4" customFormat="1" ht="22.5" customHeight="1" x14ac:dyDescent="0.25">
      <c r="A51" s="9"/>
      <c r="B51" s="9"/>
      <c r="C51" s="20"/>
      <c r="D51" s="20"/>
      <c r="E51" s="56"/>
      <c r="F51" s="57"/>
      <c r="G51" s="17"/>
      <c r="H51" s="9"/>
      <c r="I51" s="9"/>
      <c r="J51" s="9"/>
      <c r="K51" s="9"/>
      <c r="L51" s="25"/>
      <c r="M51" s="9"/>
      <c r="N51" s="43"/>
      <c r="O51" s="44"/>
      <c r="P51" s="44"/>
      <c r="Q51" s="44"/>
      <c r="R51" s="45"/>
      <c r="S51" s="3"/>
      <c r="T51" s="3"/>
      <c r="U51" s="3"/>
    </row>
    <row r="52" spans="1:21" s="4" customFormat="1" ht="22.5" customHeight="1" x14ac:dyDescent="0.25">
      <c r="A52" s="9"/>
      <c r="B52" s="9"/>
      <c r="C52" s="20"/>
      <c r="D52" s="20"/>
      <c r="E52" s="56"/>
      <c r="F52" s="57"/>
      <c r="G52" s="17"/>
      <c r="H52" s="9"/>
      <c r="I52" s="9"/>
      <c r="J52" s="9"/>
      <c r="K52" s="9"/>
      <c r="L52" s="25"/>
      <c r="M52" s="9"/>
      <c r="N52" s="43"/>
      <c r="O52" s="44"/>
      <c r="P52" s="44"/>
      <c r="Q52" s="44"/>
      <c r="R52" s="45"/>
      <c r="S52" s="3"/>
      <c r="T52" s="3"/>
      <c r="U52" s="3"/>
    </row>
    <row r="53" spans="1:21" s="4" customFormat="1" ht="22.5" customHeight="1" x14ac:dyDescent="0.25">
      <c r="A53" s="9"/>
      <c r="B53" s="9"/>
      <c r="C53" s="20"/>
      <c r="D53" s="20"/>
      <c r="E53" s="56"/>
      <c r="F53" s="57"/>
      <c r="G53" s="17"/>
      <c r="H53" s="9"/>
      <c r="I53" s="9"/>
      <c r="J53" s="9"/>
      <c r="K53" s="9"/>
      <c r="L53" s="25"/>
      <c r="M53" s="9"/>
      <c r="N53" s="43"/>
      <c r="O53" s="44"/>
      <c r="P53" s="44"/>
      <c r="Q53" s="44"/>
      <c r="R53" s="45"/>
      <c r="S53" s="3"/>
      <c r="T53" s="3"/>
      <c r="U53" s="3"/>
    </row>
    <row r="54" spans="1:21" s="7" customFormat="1" x14ac:dyDescent="0.3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</row>
    <row r="55" spans="1:21" ht="18.75" customHeight="1" x14ac:dyDescent="0.3">
      <c r="A55" s="12" t="s">
        <v>29</v>
      </c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</row>
    <row r="56" spans="1:21" ht="18.75" customHeight="1" x14ac:dyDescent="0.3">
      <c r="A56" s="12" t="s">
        <v>4</v>
      </c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</row>
    <row r="57" spans="1:21" ht="18.75" customHeight="1" x14ac:dyDescent="0.3">
      <c r="A57" s="12" t="s">
        <v>9</v>
      </c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</row>
    <row r="58" spans="1:21" ht="18.75" customHeight="1" x14ac:dyDescent="0.3">
      <c r="A58" s="12" t="s">
        <v>7</v>
      </c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</row>
    <row r="59" spans="1:21" ht="18.75" customHeight="1" x14ac:dyDescent="0.3">
      <c r="A59" s="12" t="s">
        <v>14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</row>
    <row r="60" spans="1:21" ht="93.75" customHeight="1" x14ac:dyDescent="0.3">
      <c r="A60" s="53" t="s">
        <v>18</v>
      </c>
      <c r="B60" s="53"/>
      <c r="C60" s="53"/>
      <c r="D60" s="53"/>
      <c r="E60" s="53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</row>
    <row r="61" spans="1:21" ht="21.75" customHeight="1" x14ac:dyDescent="0.3">
      <c r="A61" s="11" t="s">
        <v>23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</row>
    <row r="62" spans="1:21" ht="21.75" customHeight="1" x14ac:dyDescent="0.3">
      <c r="A62" s="11" t="s">
        <v>25</v>
      </c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</row>
  </sheetData>
  <autoFilter ref="A3:U44" xr:uid="{00000000-0001-0000-0000-000000000000}"/>
  <mergeCells count="26">
    <mergeCell ref="N32:N35"/>
    <mergeCell ref="A60:E60"/>
    <mergeCell ref="A46:B46"/>
    <mergeCell ref="E53:F53"/>
    <mergeCell ref="E52:F52"/>
    <mergeCell ref="E51:F51"/>
    <mergeCell ref="E50:F50"/>
    <mergeCell ref="E49:F49"/>
    <mergeCell ref="E48:F48"/>
    <mergeCell ref="E47:F47"/>
    <mergeCell ref="A1:R1"/>
    <mergeCell ref="N53:R53"/>
    <mergeCell ref="N52:R52"/>
    <mergeCell ref="N51:R51"/>
    <mergeCell ref="N50:R50"/>
    <mergeCell ref="N49:R49"/>
    <mergeCell ref="N48:R48"/>
    <mergeCell ref="N47:R47"/>
    <mergeCell ref="A2:R2"/>
    <mergeCell ref="M32:M35"/>
    <mergeCell ref="K5:K7"/>
    <mergeCell ref="P5:P7"/>
    <mergeCell ref="M5:M7"/>
    <mergeCell ref="G47:H47"/>
    <mergeCell ref="N5:N7"/>
    <mergeCell ref="I32:I35"/>
  </mergeCells>
  <phoneticPr fontId="11" type="noConversion"/>
  <pageMargins left="0.11811023622047245" right="0.11811023622047245" top="0" bottom="0" header="0.31496062992125984" footer="0.31496062992125984"/>
  <pageSetup paperSize="8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5"/>
  <sheetViews>
    <sheetView zoomScale="90" zoomScaleNormal="90" workbookViewId="0">
      <pane xSplit="1" ySplit="4" topLeftCell="B6" activePane="bottomRight" state="frozen"/>
      <selection pane="topRight" activeCell="B1" sqref="B1"/>
      <selection pane="bottomLeft" activeCell="A5" sqref="A5"/>
      <selection pane="bottomRight" activeCell="H20" sqref="H20"/>
    </sheetView>
  </sheetViews>
  <sheetFormatPr baseColWidth="10" defaultColWidth="11.42578125" defaultRowHeight="16.5" x14ac:dyDescent="0.3"/>
  <cols>
    <col min="1" max="1" width="64.140625" style="5" customWidth="1"/>
    <col min="2" max="2" width="33.42578125" style="5" customWidth="1"/>
    <col min="3" max="3" width="13.140625" style="5" bestFit="1" customWidth="1"/>
    <col min="4" max="4" width="22.140625" style="5" bestFit="1" customWidth="1"/>
    <col min="5" max="5" width="15.140625" style="5" customWidth="1"/>
    <col min="6" max="7" width="13.28515625" style="5" customWidth="1"/>
    <col min="8" max="8" width="19.42578125" style="5" customWidth="1"/>
    <col min="9" max="9" width="12.42578125" style="5" customWidth="1"/>
    <col min="10" max="10" width="15.140625" style="5" bestFit="1" customWidth="1"/>
    <col min="11" max="11" width="20.28515625" style="5" customWidth="1"/>
    <col min="12" max="13" width="10.42578125" style="5" customWidth="1"/>
    <col min="14" max="14" width="15.42578125" style="5" customWidth="1"/>
    <col min="15" max="15" width="19.42578125" style="5" customWidth="1"/>
    <col min="16" max="16" width="18.7109375" style="5" customWidth="1"/>
    <col min="17" max="17" width="35.28515625" style="5" customWidth="1"/>
    <col min="18" max="18" width="20.28515625" style="5" customWidth="1"/>
    <col min="19" max="19" width="18.7109375" style="5" hidden="1" customWidth="1"/>
    <col min="20" max="20" width="15.42578125" style="5" customWidth="1"/>
    <col min="21" max="21" width="19.42578125" style="5" customWidth="1"/>
    <col min="22" max="22" width="30.28515625" style="5" customWidth="1"/>
    <col min="23" max="23" width="25.7109375" style="5" customWidth="1"/>
    <col min="24" max="24" width="35.28515625" style="5" customWidth="1"/>
    <col min="25" max="25" width="35" style="5" bestFit="1" customWidth="1"/>
    <col min="26" max="26" width="27.28515625" style="1" customWidth="1"/>
    <col min="27" max="16384" width="11.42578125" style="1"/>
  </cols>
  <sheetData>
    <row r="1" spans="1:28" ht="42" customHeight="1" x14ac:dyDescent="0.3">
      <c r="A1" s="61" t="s">
        <v>149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</row>
    <row r="2" spans="1:28" ht="33.75" customHeight="1" x14ac:dyDescent="0.3">
      <c r="A2" s="62" t="s">
        <v>15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</row>
    <row r="3" spans="1:28" ht="18.75" customHeight="1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58" t="s">
        <v>153</v>
      </c>
      <c r="L3" s="58"/>
      <c r="M3" s="58"/>
      <c r="N3" s="58" t="s">
        <v>154</v>
      </c>
      <c r="O3" s="58"/>
      <c r="P3" s="58"/>
      <c r="Q3" s="58"/>
      <c r="R3" s="58"/>
      <c r="S3" s="58"/>
      <c r="T3" s="58"/>
      <c r="U3" s="58"/>
      <c r="V3" s="58"/>
      <c r="W3" s="58" t="s">
        <v>155</v>
      </c>
      <c r="X3" s="58"/>
      <c r="Y3" s="58"/>
    </row>
    <row r="4" spans="1:28" s="2" customFormat="1" ht="66.75" customHeight="1" x14ac:dyDescent="0.3">
      <c r="A4" s="8" t="s">
        <v>0</v>
      </c>
      <c r="B4" s="8" t="s">
        <v>1</v>
      </c>
      <c r="C4" s="8" t="s">
        <v>84</v>
      </c>
      <c r="D4" s="8" t="s">
        <v>85</v>
      </c>
      <c r="E4" s="8" t="s">
        <v>93</v>
      </c>
      <c r="F4" s="8" t="s">
        <v>94</v>
      </c>
      <c r="G4" s="8" t="s">
        <v>30</v>
      </c>
      <c r="H4" s="8" t="s">
        <v>160</v>
      </c>
      <c r="I4" s="8" t="s">
        <v>135</v>
      </c>
      <c r="J4" s="8" t="s">
        <v>136</v>
      </c>
      <c r="K4" s="8" t="s">
        <v>152</v>
      </c>
      <c r="L4" s="8" t="s">
        <v>150</v>
      </c>
      <c r="M4" s="33" t="s">
        <v>151</v>
      </c>
      <c r="N4" s="8" t="s">
        <v>139</v>
      </c>
      <c r="O4" s="8" t="s">
        <v>138</v>
      </c>
      <c r="P4" s="8" t="s">
        <v>137</v>
      </c>
      <c r="Q4" s="8" t="s">
        <v>140</v>
      </c>
      <c r="R4" s="8" t="s">
        <v>141</v>
      </c>
      <c r="S4" s="8" t="s">
        <v>6</v>
      </c>
      <c r="T4" s="8" t="s">
        <v>142</v>
      </c>
      <c r="U4" s="8" t="s">
        <v>143</v>
      </c>
      <c r="V4" s="8" t="s">
        <v>144</v>
      </c>
      <c r="W4" s="8" t="s">
        <v>156</v>
      </c>
      <c r="X4" s="8" t="s">
        <v>157</v>
      </c>
      <c r="Y4" s="8" t="s">
        <v>158</v>
      </c>
    </row>
    <row r="5" spans="1:28" s="15" customFormat="1" ht="25.5" customHeight="1" x14ac:dyDescent="0.25">
      <c r="A5" s="13" t="s">
        <v>33</v>
      </c>
      <c r="B5" s="13" t="s">
        <v>34</v>
      </c>
      <c r="C5" s="13">
        <v>78180</v>
      </c>
      <c r="D5" s="13" t="s">
        <v>86</v>
      </c>
      <c r="E5" s="21">
        <v>11746.52</v>
      </c>
      <c r="F5" s="21">
        <v>12488.55</v>
      </c>
      <c r="G5" s="13">
        <v>8</v>
      </c>
      <c r="H5" s="13">
        <v>7006</v>
      </c>
      <c r="I5" s="13">
        <v>2</v>
      </c>
      <c r="J5" s="13" t="s">
        <v>148</v>
      </c>
      <c r="K5" s="13" t="s">
        <v>159</v>
      </c>
      <c r="L5" s="13" t="s">
        <v>107</v>
      </c>
      <c r="M5" s="13" t="s">
        <v>107</v>
      </c>
      <c r="N5" s="13" t="s">
        <v>159</v>
      </c>
      <c r="O5" s="13" t="s">
        <v>107</v>
      </c>
      <c r="P5" s="13" t="s">
        <v>107</v>
      </c>
      <c r="Q5" s="13" t="s">
        <v>159</v>
      </c>
      <c r="R5" s="13" t="s">
        <v>159</v>
      </c>
      <c r="S5" s="13"/>
      <c r="T5" s="13" t="s">
        <v>107</v>
      </c>
      <c r="U5" s="13" t="s">
        <v>159</v>
      </c>
      <c r="V5" s="13" t="s">
        <v>159</v>
      </c>
      <c r="W5" s="13" t="s">
        <v>159</v>
      </c>
      <c r="X5" s="13" t="s">
        <v>159</v>
      </c>
      <c r="Y5" s="13" t="s">
        <v>159</v>
      </c>
      <c r="Z5" s="28"/>
      <c r="AA5" s="28"/>
      <c r="AB5" s="28"/>
    </row>
    <row r="6" spans="1:28" s="4" customFormat="1" ht="22.5" customHeight="1" x14ac:dyDescent="0.25">
      <c r="A6" s="9" t="s">
        <v>48</v>
      </c>
      <c r="B6" s="9" t="s">
        <v>49</v>
      </c>
      <c r="C6" s="9">
        <v>78280</v>
      </c>
      <c r="D6" s="9" t="s">
        <v>90</v>
      </c>
      <c r="E6" s="35">
        <v>8873.8799999999992</v>
      </c>
      <c r="F6" s="35">
        <v>9426.58</v>
      </c>
      <c r="G6" s="9">
        <v>6</v>
      </c>
      <c r="H6" s="9">
        <v>8047</v>
      </c>
      <c r="I6" s="9">
        <v>2</v>
      </c>
      <c r="J6" s="13" t="s">
        <v>148</v>
      </c>
      <c r="K6" s="13" t="s">
        <v>159</v>
      </c>
      <c r="L6" s="13" t="s">
        <v>107</v>
      </c>
      <c r="M6" s="13" t="s">
        <v>107</v>
      </c>
      <c r="N6" s="13" t="s">
        <v>159</v>
      </c>
      <c r="O6" s="13" t="s">
        <v>107</v>
      </c>
      <c r="P6" s="13" t="s">
        <v>107</v>
      </c>
      <c r="Q6" s="13" t="s">
        <v>159</v>
      </c>
      <c r="R6" s="13" t="s">
        <v>159</v>
      </c>
      <c r="S6" s="9"/>
      <c r="T6" s="13" t="s">
        <v>107</v>
      </c>
      <c r="U6" s="13" t="s">
        <v>159</v>
      </c>
      <c r="V6" s="13" t="s">
        <v>159</v>
      </c>
      <c r="W6" s="13" t="s">
        <v>159</v>
      </c>
      <c r="X6" s="13" t="s">
        <v>159</v>
      </c>
      <c r="Y6" s="13" t="s">
        <v>159</v>
      </c>
      <c r="Z6" s="29"/>
      <c r="AA6" s="29"/>
      <c r="AB6" s="29"/>
    </row>
    <row r="7" spans="1:28" s="4" customFormat="1" ht="22.5" customHeight="1" x14ac:dyDescent="0.25">
      <c r="A7" s="9" t="s">
        <v>52</v>
      </c>
      <c r="B7" s="9" t="s">
        <v>53</v>
      </c>
      <c r="C7" s="9">
        <v>78280</v>
      </c>
      <c r="D7" s="9" t="s">
        <v>90</v>
      </c>
      <c r="E7" s="35">
        <v>10194.219999999999</v>
      </c>
      <c r="F7" s="35">
        <v>10742.17</v>
      </c>
      <c r="G7" s="9">
        <v>9</v>
      </c>
      <c r="H7" s="9">
        <v>6262</v>
      </c>
      <c r="I7" s="9">
        <v>1</v>
      </c>
      <c r="J7" s="13" t="s">
        <v>148</v>
      </c>
      <c r="K7" s="13" t="s">
        <v>159</v>
      </c>
      <c r="L7" s="13" t="s">
        <v>107</v>
      </c>
      <c r="M7" s="13" t="s">
        <v>107</v>
      </c>
      <c r="N7" s="13" t="s">
        <v>159</v>
      </c>
      <c r="O7" s="13" t="s">
        <v>107</v>
      </c>
      <c r="P7" s="13" t="s">
        <v>107</v>
      </c>
      <c r="Q7" s="13" t="s">
        <v>159</v>
      </c>
      <c r="R7" s="13" t="s">
        <v>159</v>
      </c>
      <c r="S7" s="9"/>
      <c r="T7" s="13" t="s">
        <v>107</v>
      </c>
      <c r="U7" s="13" t="s">
        <v>159</v>
      </c>
      <c r="V7" s="13" t="s">
        <v>159</v>
      </c>
      <c r="W7" s="13" t="s">
        <v>159</v>
      </c>
      <c r="X7" s="13" t="s">
        <v>159</v>
      </c>
      <c r="Y7" s="13" t="s">
        <v>159</v>
      </c>
      <c r="Z7" s="29"/>
      <c r="AA7" s="29"/>
      <c r="AB7" s="29"/>
    </row>
    <row r="8" spans="1:28" s="4" customFormat="1" ht="22.5" customHeight="1" x14ac:dyDescent="0.25">
      <c r="A8" s="9" t="s">
        <v>55</v>
      </c>
      <c r="B8" s="9" t="s">
        <v>31</v>
      </c>
      <c r="C8" s="9">
        <v>78280</v>
      </c>
      <c r="D8" s="9" t="s">
        <v>90</v>
      </c>
      <c r="E8" s="35">
        <v>6219.94</v>
      </c>
      <c r="F8" s="35">
        <f>6963.27+140.43</f>
        <v>7103.7000000000007</v>
      </c>
      <c r="G8" s="9">
        <v>6</v>
      </c>
      <c r="H8" s="9">
        <v>3126</v>
      </c>
      <c r="I8" s="9">
        <v>2</v>
      </c>
      <c r="J8" s="13" t="s">
        <v>148</v>
      </c>
      <c r="K8" s="13" t="s">
        <v>159</v>
      </c>
      <c r="L8" s="13" t="s">
        <v>107</v>
      </c>
      <c r="M8" s="13" t="s">
        <v>107</v>
      </c>
      <c r="N8" s="13" t="s">
        <v>159</v>
      </c>
      <c r="O8" s="13" t="s">
        <v>107</v>
      </c>
      <c r="P8" s="13" t="s">
        <v>107</v>
      </c>
      <c r="Q8" s="13" t="s">
        <v>159</v>
      </c>
      <c r="R8" s="13" t="s">
        <v>159</v>
      </c>
      <c r="S8" s="9"/>
      <c r="T8" s="13" t="s">
        <v>107</v>
      </c>
      <c r="U8" s="13" t="s">
        <v>159</v>
      </c>
      <c r="V8" s="13" t="s">
        <v>159</v>
      </c>
      <c r="W8" s="13" t="s">
        <v>159</v>
      </c>
      <c r="X8" s="13" t="s">
        <v>159</v>
      </c>
      <c r="Y8" s="13" t="s">
        <v>159</v>
      </c>
      <c r="Z8" s="29"/>
      <c r="AA8" s="29"/>
      <c r="AB8" s="29"/>
    </row>
    <row r="9" spans="1:28" s="4" customFormat="1" ht="22.5" customHeight="1" x14ac:dyDescent="0.25">
      <c r="A9" s="9" t="s">
        <v>146</v>
      </c>
      <c r="B9" s="26" t="s">
        <v>57</v>
      </c>
      <c r="C9" s="31">
        <v>78280</v>
      </c>
      <c r="D9" s="26" t="s">
        <v>90</v>
      </c>
      <c r="E9" s="36"/>
      <c r="F9" s="36"/>
      <c r="G9" s="32"/>
      <c r="H9" s="9">
        <v>392</v>
      </c>
      <c r="I9" s="32"/>
      <c r="J9" s="9" t="s">
        <v>147</v>
      </c>
      <c r="K9" s="13" t="s">
        <v>159</v>
      </c>
      <c r="L9" s="13" t="s">
        <v>107</v>
      </c>
      <c r="M9" s="13" t="s">
        <v>107</v>
      </c>
      <c r="N9" s="13" t="s">
        <v>159</v>
      </c>
      <c r="O9" s="13" t="s">
        <v>107</v>
      </c>
      <c r="P9" s="13" t="s">
        <v>107</v>
      </c>
      <c r="Q9" s="13" t="s">
        <v>159</v>
      </c>
      <c r="R9" s="9"/>
      <c r="S9" s="9"/>
      <c r="T9" s="13" t="s">
        <v>107</v>
      </c>
      <c r="U9" s="13" t="s">
        <v>159</v>
      </c>
      <c r="V9" s="13" t="s">
        <v>159</v>
      </c>
      <c r="W9" s="13" t="s">
        <v>159</v>
      </c>
      <c r="X9" s="13" t="s">
        <v>159</v>
      </c>
      <c r="Y9" s="13" t="s">
        <v>159</v>
      </c>
      <c r="Z9" s="29"/>
      <c r="AA9" s="29"/>
      <c r="AB9" s="29"/>
    </row>
    <row r="10" spans="1:28" s="4" customFormat="1" ht="22.5" customHeight="1" x14ac:dyDescent="0.25">
      <c r="A10" s="9" t="s">
        <v>63</v>
      </c>
      <c r="B10" s="9" t="s">
        <v>64</v>
      </c>
      <c r="C10" s="9">
        <v>78140</v>
      </c>
      <c r="D10" s="9" t="s">
        <v>91</v>
      </c>
      <c r="E10" s="35">
        <v>5999.86</v>
      </c>
      <c r="F10" s="35">
        <v>6138.25</v>
      </c>
      <c r="G10" s="9">
        <v>2</v>
      </c>
      <c r="H10" s="9">
        <v>4501</v>
      </c>
      <c r="I10" s="9">
        <v>1</v>
      </c>
      <c r="J10" s="9" t="s">
        <v>148</v>
      </c>
      <c r="K10" s="13" t="s">
        <v>159</v>
      </c>
      <c r="L10" s="13" t="s">
        <v>107</v>
      </c>
      <c r="M10" s="13" t="s">
        <v>107</v>
      </c>
      <c r="N10" s="13" t="s">
        <v>159</v>
      </c>
      <c r="O10" s="13" t="s">
        <v>107</v>
      </c>
      <c r="P10" s="13" t="s">
        <v>107</v>
      </c>
      <c r="Q10" s="13" t="s">
        <v>159</v>
      </c>
      <c r="R10" s="13" t="s">
        <v>159</v>
      </c>
      <c r="S10" s="9"/>
      <c r="T10" s="13" t="s">
        <v>107</v>
      </c>
      <c r="U10" s="13" t="s">
        <v>159</v>
      </c>
      <c r="V10" s="13" t="s">
        <v>159</v>
      </c>
      <c r="W10" s="13" t="s">
        <v>159</v>
      </c>
      <c r="X10" s="13" t="s">
        <v>159</v>
      </c>
      <c r="Y10" s="13" t="s">
        <v>159</v>
      </c>
      <c r="Z10" s="29"/>
      <c r="AA10" s="29"/>
      <c r="AB10" s="29"/>
    </row>
    <row r="11" spans="1:28" s="4" customFormat="1" ht="22.5" customHeight="1" x14ac:dyDescent="0.25">
      <c r="A11" s="26" t="s">
        <v>145</v>
      </c>
      <c r="B11" s="26" t="s">
        <v>72</v>
      </c>
      <c r="C11" s="31">
        <v>78000</v>
      </c>
      <c r="D11" s="26" t="s">
        <v>92</v>
      </c>
      <c r="E11" s="37">
        <f>804.1+848.59+1426.09+785.07</f>
        <v>3863.85</v>
      </c>
      <c r="F11" s="35">
        <f>867.84+906.58+1493.02+850.36</f>
        <v>4117.8</v>
      </c>
      <c r="G11" s="9">
        <v>7</v>
      </c>
      <c r="H11" s="9">
        <v>274</v>
      </c>
      <c r="I11" s="9">
        <v>1</v>
      </c>
      <c r="J11" s="13" t="s">
        <v>148</v>
      </c>
      <c r="K11" s="13" t="s">
        <v>159</v>
      </c>
      <c r="L11" s="13" t="s">
        <v>107</v>
      </c>
      <c r="M11" s="13" t="s">
        <v>107</v>
      </c>
      <c r="N11" s="13" t="s">
        <v>159</v>
      </c>
      <c r="O11" s="13" t="s">
        <v>107</v>
      </c>
      <c r="P11" s="13" t="s">
        <v>107</v>
      </c>
      <c r="Q11" s="13" t="s">
        <v>159</v>
      </c>
      <c r="R11" s="13" t="s">
        <v>159</v>
      </c>
      <c r="S11" s="9"/>
      <c r="T11" s="13" t="s">
        <v>107</v>
      </c>
      <c r="U11" s="13" t="s">
        <v>159</v>
      </c>
      <c r="V11" s="13" t="s">
        <v>159</v>
      </c>
      <c r="W11" s="13" t="s">
        <v>159</v>
      </c>
      <c r="X11" s="13" t="s">
        <v>159</v>
      </c>
      <c r="Y11" s="13" t="s">
        <v>159</v>
      </c>
      <c r="Z11" s="29"/>
      <c r="AA11" s="29"/>
      <c r="AB11" s="29"/>
    </row>
    <row r="12" spans="1:28" s="4" customFormat="1" ht="22.5" customHeight="1" x14ac:dyDescent="0.25">
      <c r="A12" s="9" t="s">
        <v>79</v>
      </c>
      <c r="B12" s="9" t="s">
        <v>76</v>
      </c>
      <c r="C12" s="9">
        <v>78000</v>
      </c>
      <c r="D12" s="9" t="s">
        <v>92</v>
      </c>
      <c r="E12" s="37">
        <v>7024.76</v>
      </c>
      <c r="F12" s="35">
        <v>7609.54</v>
      </c>
      <c r="G12" s="9">
        <v>7</v>
      </c>
      <c r="H12" s="9">
        <v>8697</v>
      </c>
      <c r="I12" s="9">
        <v>3</v>
      </c>
      <c r="J12" s="9" t="s">
        <v>148</v>
      </c>
      <c r="K12" s="13" t="s">
        <v>159</v>
      </c>
      <c r="L12" s="13" t="s">
        <v>107</v>
      </c>
      <c r="M12" s="13" t="s">
        <v>107</v>
      </c>
      <c r="N12" s="13" t="s">
        <v>159</v>
      </c>
      <c r="O12" s="13" t="s">
        <v>107</v>
      </c>
      <c r="P12" s="13" t="s">
        <v>107</v>
      </c>
      <c r="Q12" s="13" t="s">
        <v>159</v>
      </c>
      <c r="R12" s="13" t="s">
        <v>159</v>
      </c>
      <c r="S12" s="9"/>
      <c r="T12" s="13" t="s">
        <v>107</v>
      </c>
      <c r="U12" s="13" t="s">
        <v>159</v>
      </c>
      <c r="V12" s="13" t="s">
        <v>159</v>
      </c>
      <c r="W12" s="13" t="s">
        <v>159</v>
      </c>
      <c r="X12" s="13" t="s">
        <v>159</v>
      </c>
      <c r="Y12" s="13" t="s">
        <v>159</v>
      </c>
      <c r="Z12" s="29"/>
      <c r="AA12" s="29"/>
      <c r="AB12" s="29"/>
    </row>
    <row r="13" spans="1:28" s="4" customFormat="1" ht="22.5" customHeight="1" x14ac:dyDescent="0.25">
      <c r="A13" s="9"/>
      <c r="B13" s="9"/>
      <c r="C13" s="9"/>
      <c r="D13" s="9"/>
      <c r="E13" s="38"/>
      <c r="F13" s="3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29"/>
      <c r="AA13" s="29"/>
      <c r="AB13" s="29"/>
    </row>
    <row r="14" spans="1:28" s="4" customFormat="1" ht="22.5" customHeight="1" x14ac:dyDescent="0.25">
      <c r="A14" s="59"/>
      <c r="B14" s="60"/>
      <c r="C14" s="30"/>
      <c r="D14" s="30"/>
      <c r="E14" s="40">
        <f>+E5+E6+E7+E8+E10+E11+E12</f>
        <v>53923.030000000006</v>
      </c>
      <c r="F14" s="40">
        <f>+F5+F6+F7+F8+F10+F11+F12</f>
        <v>57626.590000000004</v>
      </c>
      <c r="G14" s="6"/>
      <c r="H14" s="40">
        <f>+H5+H6+H7+H8+H9+H10+H11+H12</f>
        <v>38305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spans="1:28" x14ac:dyDescent="0.3">
      <c r="F15" s="34"/>
      <c r="H15" s="34"/>
    </row>
  </sheetData>
  <mergeCells count="6">
    <mergeCell ref="W3:Y3"/>
    <mergeCell ref="K3:M3"/>
    <mergeCell ref="N3:V3"/>
    <mergeCell ref="A14:B14"/>
    <mergeCell ref="A1:Y1"/>
    <mergeCell ref="A2:Y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ETAT DE PATRIMOINE</vt:lpstr>
      <vt:lpstr>PARKINGS COUVERTS</vt:lpstr>
      <vt:lpstr>'ETAT DE PATRIMOINE'!Zone_d_impression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corinne dejoncheere</dc:creator>
  <cp:lastModifiedBy>Christophe DEJONCHEERE</cp:lastModifiedBy>
  <cp:lastPrinted>2025-12-11T08:31:20Z</cp:lastPrinted>
  <dcterms:created xsi:type="dcterms:W3CDTF">2013-01-07T15:28:22Z</dcterms:created>
  <dcterms:modified xsi:type="dcterms:W3CDTF">2026-02-05T13:35:21Z</dcterms:modified>
</cp:coreProperties>
</file>